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showInkAnnotation="0"/>
  <mc:AlternateContent xmlns:mc="http://schemas.openxmlformats.org/markup-compatibility/2006">
    <mc:Choice Requires="x15">
      <x15ac:absPath xmlns:x15ac="http://schemas.microsoft.com/office/spreadsheetml/2010/11/ac" url="C:\Users\A404\Documents\SIATKI NA STRONĘ IP\202425\"/>
    </mc:Choice>
  </mc:AlternateContent>
  <xr:revisionPtr revIDLastSave="0" documentId="13_ncr:1_{ED1E63D1-BC31-42F3-87B9-609B0D4CEC41}" xr6:coauthVersionLast="47" xr6:coauthVersionMax="47" xr10:uidLastSave="{00000000-0000-0000-0000-000000000000}"/>
  <bookViews>
    <workbookView xWindow="28680" yWindow="-120" windowWidth="21840" windowHeight="13140" xr2:uid="{00000000-000D-0000-FFFF-FFFF00000000}"/>
  </bookViews>
  <sheets>
    <sheet name="PPiW M-5 DZ 2022-23" sheetId="13" r:id="rId1"/>
  </sheets>
  <definedNames>
    <definedName name="_xlnm.Print_Area" localSheetId="0">'PPiW M-5 DZ 2022-23'!$B$1:$AH$165</definedName>
    <definedName name="_xlnm.Print_Titles" localSheetId="0">'PPiW M-5 DZ 2022-23'!$5:$7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E162" i="13" l="1"/>
  <c r="AG162" i="13"/>
  <c r="AA162" i="13"/>
  <c r="W162" i="13"/>
  <c r="Y162" i="13"/>
  <c r="Q162" i="13"/>
  <c r="O162" i="13"/>
  <c r="AH134" i="13"/>
  <c r="AG134" i="13"/>
  <c r="AF134" i="13"/>
  <c r="AE134" i="13"/>
  <c r="AD134" i="13"/>
  <c r="AC134" i="13"/>
  <c r="AB134" i="13"/>
  <c r="AA134" i="13"/>
  <c r="Z134" i="13"/>
  <c r="Y134" i="13"/>
  <c r="X134" i="13"/>
  <c r="W134" i="13"/>
  <c r="V134" i="13"/>
  <c r="U134" i="13"/>
  <c r="T134" i="13"/>
  <c r="S134" i="13"/>
  <c r="R134" i="13"/>
  <c r="Q134" i="13"/>
  <c r="P134" i="13"/>
  <c r="O134" i="13"/>
  <c r="F126" i="13"/>
  <c r="G126" i="13"/>
  <c r="H126" i="13"/>
  <c r="J126" i="13"/>
  <c r="AB126" i="13"/>
  <c r="AA126" i="13"/>
  <c r="Y128" i="13"/>
  <c r="S162" i="13" l="1"/>
  <c r="M145" i="13"/>
  <c r="M161" i="13" s="1"/>
  <c r="J71" i="13"/>
  <c r="G145" i="13"/>
  <c r="F145" i="13"/>
  <c r="Z71" i="13"/>
  <c r="AH145" i="13"/>
  <c r="L71" i="13" l="1"/>
  <c r="AC162" i="13" l="1"/>
  <c r="U162" i="13"/>
  <c r="G59" i="13"/>
  <c r="H59" i="13"/>
  <c r="I59" i="13"/>
  <c r="J59" i="13"/>
  <c r="O59" i="13"/>
  <c r="P59" i="13"/>
  <c r="Q59" i="13"/>
  <c r="R59" i="13"/>
  <c r="S59" i="13"/>
  <c r="T59" i="13"/>
  <c r="U59" i="13"/>
  <c r="V59" i="13"/>
  <c r="W59" i="13"/>
  <c r="X59" i="13"/>
  <c r="Y59" i="13"/>
  <c r="Z59" i="13"/>
  <c r="AA59" i="13"/>
  <c r="AB59" i="13"/>
  <c r="AC59" i="13"/>
  <c r="AD59" i="13"/>
  <c r="AE59" i="13"/>
  <c r="AF59" i="13"/>
  <c r="AG59" i="13"/>
  <c r="AH59" i="13"/>
  <c r="F59" i="13"/>
  <c r="O45" i="13"/>
  <c r="P45" i="13"/>
  <c r="Q45" i="13"/>
  <c r="R45" i="13"/>
  <c r="S45" i="13"/>
  <c r="T45" i="13"/>
  <c r="U45" i="13"/>
  <c r="V45" i="13"/>
  <c r="W45" i="13"/>
  <c r="X45" i="13"/>
  <c r="Y45" i="13"/>
  <c r="Z45" i="13"/>
  <c r="AA45" i="13"/>
  <c r="AB45" i="13"/>
  <c r="AC45" i="13"/>
  <c r="AD45" i="13"/>
  <c r="AE45" i="13"/>
  <c r="AF45" i="13"/>
  <c r="AG45" i="13"/>
  <c r="AH45" i="13"/>
  <c r="J45" i="13"/>
  <c r="O53" i="13"/>
  <c r="P53" i="13"/>
  <c r="Q53" i="13"/>
  <c r="R53" i="13"/>
  <c r="S53" i="13"/>
  <c r="T53" i="13"/>
  <c r="U53" i="13"/>
  <c r="V53" i="13"/>
  <c r="W53" i="13"/>
  <c r="X53" i="13"/>
  <c r="Y53" i="13"/>
  <c r="Z53" i="13"/>
  <c r="AA53" i="13"/>
  <c r="AB53" i="13"/>
  <c r="AC53" i="13"/>
  <c r="AD53" i="13"/>
  <c r="AE53" i="13"/>
  <c r="AF53" i="13"/>
  <c r="AG53" i="13"/>
  <c r="AH53" i="13"/>
  <c r="J53" i="13"/>
  <c r="F45" i="13"/>
  <c r="F37" i="13"/>
  <c r="F53" i="13"/>
  <c r="H45" i="13"/>
  <c r="G45" i="13"/>
  <c r="Y165" i="13" l="1"/>
  <c r="W165" i="13"/>
  <c r="W164" i="13"/>
  <c r="Y164" i="13"/>
  <c r="AE165" i="13" l="1"/>
  <c r="AC165" i="13"/>
  <c r="AH151" i="13"/>
  <c r="AG151" i="13"/>
  <c r="AF151" i="13"/>
  <c r="AE151" i="13"/>
  <c r="AD151" i="13"/>
  <c r="AC151" i="13"/>
  <c r="AB151" i="13"/>
  <c r="AA151" i="13"/>
  <c r="Z151" i="13"/>
  <c r="Y151" i="13"/>
  <c r="X151" i="13"/>
  <c r="W151" i="13"/>
  <c r="V151" i="13"/>
  <c r="U151" i="13"/>
  <c r="T151" i="13"/>
  <c r="S151" i="13"/>
  <c r="R151" i="13"/>
  <c r="Q151" i="13"/>
  <c r="O151" i="13"/>
  <c r="N151" i="13"/>
  <c r="K151" i="13"/>
  <c r="G151" i="13"/>
  <c r="F151" i="13"/>
  <c r="AG145" i="13"/>
  <c r="AF145" i="13"/>
  <c r="AE145" i="13"/>
  <c r="AD145" i="13"/>
  <c r="AC145" i="13"/>
  <c r="AB145" i="13"/>
  <c r="AA145" i="13"/>
  <c r="Z145" i="13"/>
  <c r="Y145" i="13"/>
  <c r="X145" i="13"/>
  <c r="W145" i="13"/>
  <c r="V145" i="13"/>
  <c r="U145" i="13"/>
  <c r="T145" i="13"/>
  <c r="S145" i="13"/>
  <c r="R145" i="13"/>
  <c r="Q145" i="13"/>
  <c r="P145" i="13"/>
  <c r="O145" i="13"/>
  <c r="J145" i="13"/>
  <c r="H145" i="13"/>
  <c r="AH137" i="13"/>
  <c r="AG137" i="13"/>
  <c r="AF137" i="13"/>
  <c r="AE137" i="13"/>
  <c r="AD137" i="13"/>
  <c r="AC137" i="13"/>
  <c r="AB137" i="13"/>
  <c r="AA137" i="13"/>
  <c r="Z137" i="13"/>
  <c r="Y137" i="13"/>
  <c r="X137" i="13"/>
  <c r="W137" i="13"/>
  <c r="V137" i="13"/>
  <c r="U137" i="13"/>
  <c r="T137" i="13"/>
  <c r="S137" i="13"/>
  <c r="R137" i="13"/>
  <c r="Q137" i="13"/>
  <c r="P137" i="13"/>
  <c r="O137" i="13"/>
  <c r="K137" i="13"/>
  <c r="J137" i="13"/>
  <c r="H137" i="13"/>
  <c r="G137" i="13"/>
  <c r="F137" i="13"/>
  <c r="J134" i="13"/>
  <c r="H134" i="13"/>
  <c r="G134" i="13"/>
  <c r="F134" i="13"/>
  <c r="AH128" i="13"/>
  <c r="AG128" i="13"/>
  <c r="AF128" i="13"/>
  <c r="AE128" i="13"/>
  <c r="AD128" i="13"/>
  <c r="AC128" i="13"/>
  <c r="AB128" i="13"/>
  <c r="AA128" i="13"/>
  <c r="Z128" i="13"/>
  <c r="X128" i="13"/>
  <c r="W128" i="13"/>
  <c r="V128" i="13"/>
  <c r="U128" i="13"/>
  <c r="T128" i="13"/>
  <c r="S128" i="13"/>
  <c r="R128" i="13"/>
  <c r="Q128" i="13"/>
  <c r="P128" i="13"/>
  <c r="O128" i="13"/>
  <c r="N128" i="13"/>
  <c r="J128" i="13"/>
  <c r="H128" i="13"/>
  <c r="G128" i="13"/>
  <c r="F128" i="13"/>
  <c r="AH71" i="13"/>
  <c r="AG71" i="13"/>
  <c r="AF71" i="13"/>
  <c r="AE71" i="13"/>
  <c r="AD71" i="13"/>
  <c r="AC71" i="13"/>
  <c r="AB71" i="13"/>
  <c r="AA71" i="13"/>
  <c r="Y71" i="13"/>
  <c r="X71" i="13"/>
  <c r="W71" i="13"/>
  <c r="V71" i="13"/>
  <c r="U71" i="13"/>
  <c r="T71" i="13"/>
  <c r="S71" i="13"/>
  <c r="R71" i="13"/>
  <c r="Q71" i="13"/>
  <c r="P71" i="13"/>
  <c r="O71" i="13"/>
  <c r="L161" i="13"/>
  <c r="K71" i="13"/>
  <c r="H71" i="13"/>
  <c r="G71" i="13"/>
  <c r="F71" i="13"/>
  <c r="AH65" i="13"/>
  <c r="AG65" i="13"/>
  <c r="AF65" i="13"/>
  <c r="AE65" i="13"/>
  <c r="J65" i="13"/>
  <c r="H65" i="13"/>
  <c r="G65" i="13"/>
  <c r="F65" i="13"/>
  <c r="AH60" i="13"/>
  <c r="AG60" i="13"/>
  <c r="AF60" i="13"/>
  <c r="AE60" i="13"/>
  <c r="J60" i="13"/>
  <c r="H60" i="13"/>
  <c r="G60" i="13"/>
  <c r="F60" i="13"/>
  <c r="H53" i="13"/>
  <c r="G53" i="13"/>
  <c r="AH37" i="13"/>
  <c r="AG37" i="13"/>
  <c r="AF37" i="13"/>
  <c r="AE37" i="13"/>
  <c r="AD37" i="13"/>
  <c r="AC37" i="13"/>
  <c r="AB37" i="13"/>
  <c r="AA37" i="13"/>
  <c r="Z37" i="13"/>
  <c r="Y37" i="13"/>
  <c r="X37" i="13"/>
  <c r="W37" i="13"/>
  <c r="V37" i="13"/>
  <c r="U37" i="13"/>
  <c r="T37" i="13"/>
  <c r="S37" i="13"/>
  <c r="R37" i="13"/>
  <c r="Q37" i="13"/>
  <c r="P37" i="13"/>
  <c r="O37" i="13"/>
  <c r="K37" i="13"/>
  <c r="J37" i="13"/>
  <c r="I37" i="13"/>
  <c r="I161" i="13" s="1"/>
  <c r="H37" i="13"/>
  <c r="G37" i="13"/>
  <c r="AH29" i="13"/>
  <c r="AG29" i="13"/>
  <c r="AF29" i="13"/>
  <c r="AE29" i="13"/>
  <c r="AD29" i="13"/>
  <c r="AC29" i="13"/>
  <c r="AB29" i="13"/>
  <c r="AA29" i="13"/>
  <c r="Z29" i="13"/>
  <c r="Y29" i="13"/>
  <c r="X29" i="13"/>
  <c r="W29" i="13"/>
  <c r="V29" i="13"/>
  <c r="U29" i="13"/>
  <c r="T29" i="13"/>
  <c r="S29" i="13"/>
  <c r="R29" i="13"/>
  <c r="Q29" i="13"/>
  <c r="P29" i="13"/>
  <c r="O29" i="13"/>
  <c r="J29" i="13"/>
  <c r="H29" i="13"/>
  <c r="G29" i="13"/>
  <c r="F29" i="13"/>
  <c r="AH20" i="13"/>
  <c r="AG20" i="13"/>
  <c r="AF20" i="13"/>
  <c r="AE20" i="13"/>
  <c r="AD20" i="13"/>
  <c r="AC20" i="13"/>
  <c r="AB20" i="13"/>
  <c r="AA20" i="13"/>
  <c r="Z20" i="13"/>
  <c r="Y20" i="13"/>
  <c r="X20" i="13"/>
  <c r="W20" i="13"/>
  <c r="V20" i="13"/>
  <c r="U20" i="13"/>
  <c r="T20" i="13"/>
  <c r="S20" i="13"/>
  <c r="R20" i="13"/>
  <c r="Q20" i="13"/>
  <c r="P20" i="13"/>
  <c r="O20" i="13"/>
  <c r="J20" i="13"/>
  <c r="H20" i="13"/>
  <c r="G20" i="13"/>
  <c r="F20" i="13"/>
  <c r="AH8" i="13"/>
  <c r="AG8" i="13"/>
  <c r="AF8" i="13"/>
  <c r="AF161" i="13" s="1"/>
  <c r="AE8" i="13"/>
  <c r="AD8" i="13"/>
  <c r="AC8" i="13"/>
  <c r="AB8" i="13"/>
  <c r="AA8" i="13"/>
  <c r="Z8" i="13"/>
  <c r="Y8" i="13"/>
  <c r="X8" i="13"/>
  <c r="W8" i="13"/>
  <c r="V8" i="13"/>
  <c r="U8" i="13"/>
  <c r="T8" i="13"/>
  <c r="S8" i="13"/>
  <c r="R8" i="13"/>
  <c r="Q8" i="13"/>
  <c r="P8" i="13"/>
  <c r="O8" i="13"/>
  <c r="J8" i="13"/>
  <c r="H8" i="13"/>
  <c r="G8" i="13"/>
  <c r="G162" i="13" s="1"/>
  <c r="F8" i="13"/>
  <c r="J161" i="13" l="1"/>
  <c r="Z161" i="13"/>
  <c r="F161" i="13"/>
  <c r="AH161" i="13"/>
  <c r="P161" i="13"/>
  <c r="Q161" i="13"/>
  <c r="Y161" i="13"/>
  <c r="S161" i="13"/>
  <c r="AA161" i="13"/>
  <c r="T161" i="13"/>
  <c r="U161" i="13"/>
  <c r="AC161" i="13"/>
  <c r="AB161" i="13"/>
  <c r="V161" i="13"/>
  <c r="AC164" i="13"/>
  <c r="AD161" i="13"/>
  <c r="W161" i="13"/>
  <c r="AE161" i="13"/>
  <c r="O161" i="13"/>
  <c r="X161" i="13"/>
  <c r="AE164" i="13"/>
  <c r="AG161" i="13"/>
  <c r="R161" i="13"/>
  <c r="K161" i="13"/>
  <c r="H161" i="13"/>
  <c r="G165" i="13"/>
  <c r="N161" i="13"/>
  <c r="F164" i="13" l="1"/>
  <c r="O163" i="13"/>
  <c r="U163" i="13"/>
  <c r="S163" i="13"/>
  <c r="Q163" i="13"/>
  <c r="W163" i="13"/>
  <c r="AE163" i="13"/>
  <c r="AA163" i="13"/>
  <c r="AC163" i="13"/>
  <c r="AG163" i="13"/>
  <c r="Y163" i="13"/>
</calcChain>
</file>

<file path=xl/sharedStrings.xml><?xml version="1.0" encoding="utf-8"?>
<sst xmlns="http://schemas.openxmlformats.org/spreadsheetml/2006/main" count="430" uniqueCount="247">
  <si>
    <t>STACJONARNE STUDIA JEDNOLITE MAGISTERSKIE, profil OGÓLNOAKADEMICKI</t>
  </si>
  <si>
    <t>Moduły obowiązkowe i ograniczonego wyboru</t>
  </si>
  <si>
    <t>nr standar-du</t>
  </si>
  <si>
    <t>Forma zaliczenia</t>
  </si>
  <si>
    <t>Liczba godzin</t>
  </si>
  <si>
    <t>ECTS</t>
  </si>
  <si>
    <t>Forma zajęć</t>
  </si>
  <si>
    <t>Sem. zim.</t>
  </si>
  <si>
    <t>Sem. letni</t>
  </si>
  <si>
    <t>W</t>
  </si>
  <si>
    <t>K</t>
  </si>
  <si>
    <t>Ćw</t>
  </si>
  <si>
    <t>L</t>
  </si>
  <si>
    <t>S</t>
  </si>
  <si>
    <t>P</t>
  </si>
  <si>
    <t>sem. I</t>
  </si>
  <si>
    <t>sem. II</t>
  </si>
  <si>
    <t>sem. III</t>
  </si>
  <si>
    <t>sem. IV</t>
  </si>
  <si>
    <t>sem. V</t>
  </si>
  <si>
    <t>sem. VI</t>
  </si>
  <si>
    <t>sem. VII</t>
  </si>
  <si>
    <t>sem. VIII</t>
  </si>
  <si>
    <t>sem. IX</t>
  </si>
  <si>
    <t>sem. X</t>
  </si>
  <si>
    <t>A</t>
  </si>
  <si>
    <t>W/K</t>
  </si>
  <si>
    <t>TEORETYCZNE PODSTAWY DZIAŁAŃ EDUKACYJNYCH</t>
  </si>
  <si>
    <t>A.1</t>
  </si>
  <si>
    <t>Filozoficzne i socjologiczne podstawy edukacji</t>
  </si>
  <si>
    <t>E</t>
  </si>
  <si>
    <t xml:space="preserve"> </t>
  </si>
  <si>
    <t>Zo</t>
  </si>
  <si>
    <t>Teoretyczne podstawy wychowania i opieki</t>
  </si>
  <si>
    <t>Podstawy pedeutologii i teorii szkoły</t>
  </si>
  <si>
    <t>Z</t>
  </si>
  <si>
    <t>Systemowe badania we wczesnej edukacji i statystyka</t>
  </si>
  <si>
    <t xml:space="preserve">PODSTAWY PEDAGOGIKI PRZEDSZKOLNEJ I WCZESNOSZKOLNEJ </t>
  </si>
  <si>
    <t>A.2</t>
  </si>
  <si>
    <t>Historia dzieciństwa i wczesnej edukacji</t>
  </si>
  <si>
    <t>Historia zabawek i placów zabaw</t>
  </si>
  <si>
    <t>Pedagogika wczesnoszkolna</t>
  </si>
  <si>
    <t>Modele wczesnej edukacji</t>
  </si>
  <si>
    <t>PODSTAWY PSYCHOLOGII DLA NAUCZYCIELI</t>
  </si>
  <si>
    <t>A.3</t>
  </si>
  <si>
    <t xml:space="preserve">SPOSOBY WSPIERANIA DZIECI W WIEKU PRZEDSZKOLNYM I WCZESNOSZKOLNYM </t>
  </si>
  <si>
    <t>C.</t>
  </si>
  <si>
    <t>Wspieranie rozwoju i autonomii dziecka we wczesnej edukacji</t>
  </si>
  <si>
    <t>Teatr dziecięcy/Drama w edukacji</t>
  </si>
  <si>
    <t>Kierowanie klasą szkolną</t>
  </si>
  <si>
    <t>Programy i podręczniki szkolne</t>
  </si>
  <si>
    <t>Alternatywne rozwiązania we wczesnej edukacji</t>
  </si>
  <si>
    <t>C (1)</t>
  </si>
  <si>
    <t>Studia nad dzieciństwem</t>
  </si>
  <si>
    <t>Edukacja domowa</t>
  </si>
  <si>
    <t xml:space="preserve">Edukacja małego dziecka </t>
  </si>
  <si>
    <t>Alternatywne formy oceniania i dokumentacji osiągnięć</t>
  </si>
  <si>
    <t>Edukacja przygodą</t>
  </si>
  <si>
    <t>Terapia pedagogiczna we wczesnej edukacji</t>
  </si>
  <si>
    <t>C (2)</t>
  </si>
  <si>
    <t>Metody terapii pedagogicznej</t>
  </si>
  <si>
    <t>Metodyka zajęć korekcyjno-kompensacyjnych</t>
  </si>
  <si>
    <t>Socjoterapia</t>
  </si>
  <si>
    <t>Rozwój mowy dziecka i jego zaburzenia</t>
  </si>
  <si>
    <t>Logorytmika</t>
  </si>
  <si>
    <t>Moduły do wyboru</t>
  </si>
  <si>
    <t>C (3)</t>
  </si>
  <si>
    <t>1: Dziecko w rodzinie</t>
  </si>
  <si>
    <t>W.1</t>
  </si>
  <si>
    <t>Dziecko w rodzinie dysfunkcyjnej i przemocowej</t>
  </si>
  <si>
    <t xml:space="preserve">  </t>
  </si>
  <si>
    <t>Dziecko w rodzinie z dowiadczeniem migracyjnym</t>
  </si>
  <si>
    <t>W.2</t>
  </si>
  <si>
    <t>Multimedialna kultura w edukacji szkolnej</t>
  </si>
  <si>
    <t>Aplikacje mobilne i e-booki w pracy szkoły</t>
  </si>
  <si>
    <t>Edukacyjna rola gier wideo</t>
  </si>
  <si>
    <t>Drony i roboty edukacjne: robotyka dla dzieci</t>
  </si>
  <si>
    <t>PRZYGOTOWANIE MERYTORYCZNE I METODYCZNE NAUCZUCIELI WCZESNEJ EDUKACJI</t>
  </si>
  <si>
    <t>A.,B.,E.</t>
  </si>
  <si>
    <t>Edukacja polonistyczna</t>
  </si>
  <si>
    <t>Wiedza polonistyczna dla wczesnej edukacji</t>
  </si>
  <si>
    <t>B.1</t>
  </si>
  <si>
    <t>Dziecięce filozofowanie</t>
  </si>
  <si>
    <t>Książka obrazkowa dla dzieci</t>
  </si>
  <si>
    <t>E.1</t>
  </si>
  <si>
    <t>Edukacja w zakresie języka obcego</t>
  </si>
  <si>
    <t>B.2</t>
  </si>
  <si>
    <t>A.4</t>
  </si>
  <si>
    <t>E.2</t>
  </si>
  <si>
    <r>
      <t xml:space="preserve">Edukacja matematyczna </t>
    </r>
    <r>
      <rPr>
        <b/>
        <sz val="11"/>
        <color rgb="FF0000CC"/>
        <rFont val="Calibri"/>
        <family val="2"/>
        <charset val="238"/>
        <scheme val="minor"/>
      </rPr>
      <t/>
    </r>
  </si>
  <si>
    <t>Wiedza matematyczna dla wczesnej edukacji</t>
  </si>
  <si>
    <t>B.3</t>
  </si>
  <si>
    <t>Twórczość matematyczna</t>
  </si>
  <si>
    <t>E.3</t>
  </si>
  <si>
    <t xml:space="preserve">Edukacja społeczna </t>
  </si>
  <si>
    <t>Wiedza społeczna dla wczesnej edukacji</t>
  </si>
  <si>
    <t>B.4</t>
  </si>
  <si>
    <t>Wczesna edukacja społeczna i badania dziecięce</t>
  </si>
  <si>
    <t>E.4</t>
  </si>
  <si>
    <r>
      <t xml:space="preserve">Edukacja przyrodnicza </t>
    </r>
    <r>
      <rPr>
        <b/>
        <sz val="11"/>
        <color rgb="FF0000CC"/>
        <rFont val="Calibri"/>
        <family val="2"/>
        <charset val="238"/>
        <scheme val="minor"/>
      </rPr>
      <t/>
    </r>
  </si>
  <si>
    <t>Wczesna edukacja przyrodnicza i eksperymentowanie</t>
  </si>
  <si>
    <r>
      <t xml:space="preserve">Edukacja informatyczna </t>
    </r>
    <r>
      <rPr>
        <b/>
        <sz val="11"/>
        <color rgb="FF0000CC"/>
        <rFont val="Calibri"/>
        <family val="2"/>
        <charset val="238"/>
        <scheme val="minor"/>
      </rPr>
      <t/>
    </r>
  </si>
  <si>
    <t>Wiedza informatyczna dla wczesnej edukacji</t>
  </si>
  <si>
    <t>B.5</t>
  </si>
  <si>
    <t>E.5</t>
  </si>
  <si>
    <r>
      <t xml:space="preserve">Edukacja plastyczna  </t>
    </r>
    <r>
      <rPr>
        <b/>
        <sz val="11"/>
        <color rgb="FF0000CC"/>
        <rFont val="Calibri"/>
        <family val="2"/>
        <charset val="238"/>
        <scheme val="minor"/>
      </rPr>
      <t/>
    </r>
  </si>
  <si>
    <t>Wiedza plastyczna dla wczesnej edukacji</t>
  </si>
  <si>
    <t>B.6</t>
  </si>
  <si>
    <t>E.6</t>
  </si>
  <si>
    <t xml:space="preserve">Edukacja muzyczna </t>
  </si>
  <si>
    <t>Wiedza muzyczna dla wczesnej edukacji</t>
  </si>
  <si>
    <t>B.7</t>
  </si>
  <si>
    <t>E.7</t>
  </si>
  <si>
    <r>
      <t xml:space="preserve">Edukacja techniczna  </t>
    </r>
    <r>
      <rPr>
        <b/>
        <sz val="11"/>
        <color rgb="FF0000CC"/>
        <rFont val="Calibri"/>
        <family val="2"/>
        <charset val="238"/>
        <scheme val="minor"/>
      </rPr>
      <t/>
    </r>
  </si>
  <si>
    <t>B.8</t>
  </si>
  <si>
    <t>E.8</t>
  </si>
  <si>
    <t>Edukacja zdrowotna</t>
  </si>
  <si>
    <t xml:space="preserve">Wiedza o edukacji zdrowotnej dla wczesnej edukacji </t>
  </si>
  <si>
    <t>B.10</t>
  </si>
  <si>
    <t>E.10</t>
  </si>
  <si>
    <t>Wychowanie fizyczne</t>
  </si>
  <si>
    <t>B.9</t>
  </si>
  <si>
    <t>E.9</t>
  </si>
  <si>
    <t>DYDAKTYKA NAUCZANIA ZINTEGROWANEGO: PROJEKT EDUKACYJNY</t>
  </si>
  <si>
    <t>D.</t>
  </si>
  <si>
    <t>DZIECKO (UCZEŃ) ZE SPECJALNYMI POTRZEBAMI EDUKACYJNYMI</t>
  </si>
  <si>
    <t>F.</t>
  </si>
  <si>
    <t>Podstawy terapii pedagogicznej</t>
  </si>
  <si>
    <t>Praca z uczniem zdolnym</t>
  </si>
  <si>
    <t>Praktyki obserwacyjne w placówkach dla uczniów ze SPE</t>
  </si>
  <si>
    <t xml:space="preserve">ORGANIZACJA PRACY PRZEDSZKOLA/ SZKOŁY </t>
  </si>
  <si>
    <t>G.</t>
  </si>
  <si>
    <t>Podstawy organizacyjno-prawne pracy przedszkola i szkoły</t>
  </si>
  <si>
    <t xml:space="preserve">WARSZTAT PRACY NAUCZYCIELA </t>
  </si>
  <si>
    <t>H., I.</t>
  </si>
  <si>
    <t>H.</t>
  </si>
  <si>
    <t>Ewaluacja w pracy nauczyciela i szkoły</t>
  </si>
  <si>
    <t>Ocenianie szkolne</t>
  </si>
  <si>
    <t>Kultura języka</t>
  </si>
  <si>
    <t>I.</t>
  </si>
  <si>
    <t>Zróżnicowanie współczesnego języka polskiego</t>
  </si>
  <si>
    <t>Emisja głosu z elementami dykcji</t>
  </si>
  <si>
    <t xml:space="preserve">MODUŁ BADAWCZY </t>
  </si>
  <si>
    <t>K.</t>
  </si>
  <si>
    <t xml:space="preserve">PRAKTYKI PEDAGOGICZNE </t>
  </si>
  <si>
    <t>J.</t>
  </si>
  <si>
    <t>Wprowadzenie do praktyk pedagogicznych</t>
  </si>
  <si>
    <t>J.1.1</t>
  </si>
  <si>
    <t>J.1.2</t>
  </si>
  <si>
    <t>Praktyka pedagogiczna w przedszkolu</t>
  </si>
  <si>
    <t>J.2</t>
  </si>
  <si>
    <t>Praktyka pedagogiczna w szkole</t>
  </si>
  <si>
    <t>WYCHOWANIE FIZYCZNE</t>
  </si>
  <si>
    <t>RAZEM godzin z przedmiotów obowiązkowych, do wyboru oraz praktyk</t>
  </si>
  <si>
    <t>RAZEM punktów ECTS za przedmioty obowiązkowe, do wyboru oraz praktyki</t>
  </si>
  <si>
    <t>RAZEM godzin w semestrach</t>
  </si>
  <si>
    <t>Liczba godzin praktyk</t>
  </si>
  <si>
    <t>Liczba punktów ECTS za praktyki</t>
  </si>
  <si>
    <t>Seminarium magisterskie I</t>
  </si>
  <si>
    <t>Seminarium magisterskie II</t>
  </si>
  <si>
    <t>Seminarium magisterskie III</t>
  </si>
  <si>
    <t>Alternatywne przestrzenie uczenia się</t>
  </si>
  <si>
    <t>Analiza doświadczeń z praktyk pedagogicznych I</t>
  </si>
  <si>
    <t>Język angielski dla nauczycieli wczesnej edukacji I</t>
  </si>
  <si>
    <t>Język angielski dla nauczycieli wczesnej edukacji II</t>
  </si>
  <si>
    <t>Język angielski dla nauczycieli wczesnej edukacji III</t>
  </si>
  <si>
    <t>Język angielski dla nauczycieli wczesnej edukacji IV</t>
  </si>
  <si>
    <t>Język angielski dla nauczycieli wczesnej edukacji V</t>
  </si>
  <si>
    <t>E.7.</t>
  </si>
  <si>
    <t>E.1.</t>
  </si>
  <si>
    <t xml:space="preserve">Praktyka ogólnopedagogiczna w przedszkolu </t>
  </si>
  <si>
    <t>Praktyka ogólnopedagogiczna w szkole</t>
  </si>
  <si>
    <t>A.4.</t>
  </si>
  <si>
    <t xml:space="preserve">E.2 </t>
  </si>
  <si>
    <t>Współpraca z rodzicami dzieci (uczniów)</t>
  </si>
  <si>
    <t xml:space="preserve">Zo </t>
  </si>
  <si>
    <t xml:space="preserve">Wczesna edukacja zdrowotna </t>
  </si>
  <si>
    <t xml:space="preserve">Metoda projektów </t>
  </si>
  <si>
    <t xml:space="preserve">Wiedza techniczna i konstruowanie we wczesnej edukacji </t>
  </si>
  <si>
    <t>Wczesna edukacja techniczna</t>
  </si>
  <si>
    <t>Bezpieczeństwo dzieci w placówce i pomoc przedmedyczna</t>
  </si>
  <si>
    <t>Projektowanie zajęć interaktywnych z wykorzystaniem oprogramowania dla edukacji</t>
  </si>
  <si>
    <t>Zakładanie i prowadzenie placówek alternatywnych</t>
  </si>
  <si>
    <t xml:space="preserve">Placówki alternatywne w Polsce i na świecie </t>
  </si>
  <si>
    <t xml:space="preserve">Społeczne i kulturowe uwarunkowania funkcjonowania dziecka w rodzinie </t>
  </si>
  <si>
    <t>Dziecko w rodzinie w świetle teorii systemowych</t>
  </si>
  <si>
    <t>Psychologia kliniczna dla nauczycieli/Neuropsychologia dla nauczycieli</t>
  </si>
  <si>
    <t>Wiedza przyrodnicza we wczesnej edukacji</t>
  </si>
  <si>
    <t>2: Dzieci w kulturze cyfrowej</t>
  </si>
  <si>
    <t>W - wykłady, K - konwersatorium, Ćw A - ćwiczenia audytoryjne, Ćw W - ćw. warsztatowe, L - lektorat, S - seminarium, P - praktyka; E - egzamin, Zo - zaliczenie z oceną, Z - zaliczenie</t>
  </si>
  <si>
    <t>1. Studenci I roku są zobowiązani do odbycia szkolenia z BiHK oraz szkolenia bibliotecznego zgodnie z wytycznymi zawartymi w Regulaminie Studiów UG.</t>
  </si>
  <si>
    <t>Wychowanie fizyczne I</t>
  </si>
  <si>
    <t>Wychowanie fizyczne II</t>
  </si>
  <si>
    <t>Pedagogika, jej subdyscypliny i współczesne kierunki [wykład]</t>
  </si>
  <si>
    <t>Teoretyczne podstawy kształcenia [wykład]</t>
  </si>
  <si>
    <t>Analiza doświadczeń z praktyk pedagogicznych II</t>
  </si>
  <si>
    <t>Pedagogika przedszkolna [wykład]</t>
  </si>
  <si>
    <t>Pedagogika przedszkolna [ćwiczenia]</t>
  </si>
  <si>
    <t>Psychologiczne koncepcje rozwoju dzieci [wykład]</t>
  </si>
  <si>
    <t>Psychologiczne koncepcje rozwoju dzieci [ćwiczenia]</t>
  </si>
  <si>
    <t>Psychologia kształcenia [wykład]</t>
  </si>
  <si>
    <t>Psychologia kształcenia [ćwiczenia]</t>
  </si>
  <si>
    <t>Komunikacja dla współpracy i rozwiązywania konfliktów w edukacji [wykład]</t>
  </si>
  <si>
    <t>Komunikacja dla współpracy i rozwiązywania konfliktów w edukacji [ćwiczenia]</t>
  </si>
  <si>
    <t>Psychopedagogiczne podstawy nauczania języka angielskiego z metodyką [wykład I]</t>
  </si>
  <si>
    <t>Psychopedagogiczne podstawy nauczania języka angielskiego z metodyką [ćwiczenia I]</t>
  </si>
  <si>
    <t>Psychopedagogiczne podstawy nauczania języka angielskiego z metodyką [wykład II]</t>
  </si>
  <si>
    <t>Psychopedagogiczne podstawy nauczania języka angielskiego z metodyką [ćwiczenia II]</t>
  </si>
  <si>
    <t>Psychopedagogiczne podstawy nauczania języka angielskiego z metodyką [wykład III]</t>
  </si>
  <si>
    <t>Psychopedagogiczne podstawy nauczania języka angielskiego z metodyką [ćwiczenia III]</t>
  </si>
  <si>
    <t>Wczesna edukacja matematyczna [wykład]</t>
  </si>
  <si>
    <t>Wczesna edukacja matematyczna [ćwiczenia]</t>
  </si>
  <si>
    <t>Wczesna edukacja informatyczna [wykład]</t>
  </si>
  <si>
    <t>Wczesna edukacja informatyczna [ćwiczenia]</t>
  </si>
  <si>
    <t>Wczesna edukacja plastyczna [wykład]</t>
  </si>
  <si>
    <t>Wczesna edukacja plastyczna [ćwiczenia]</t>
  </si>
  <si>
    <t>Wczesna edukacja muzyczna [ćwiczenia]</t>
  </si>
  <si>
    <t>Wiedza o wychowaniu fizycznym dla wczesnej edukacji [wykład I]</t>
  </si>
  <si>
    <t>Wiedza o wychowaniu fizycznym dla wczesnej edukacji [wykład II]</t>
  </si>
  <si>
    <t>Wiedza o wychowaniu fizycznym dla wczesnej edukacji [ćwiczenia]</t>
  </si>
  <si>
    <t>Wczesna edukacja fizyczna [wykład]</t>
  </si>
  <si>
    <t>Wczesna edukacja fizyczna [ćwiczenia]</t>
  </si>
  <si>
    <t>Dydaktyka nauczania zintegrowanego: projekt edukacyjny</t>
  </si>
  <si>
    <t>Strategie badań ilościowych i jakościowych [wykład]</t>
  </si>
  <si>
    <t>Strategie badań ilościowych i jakościowych [ćwiczenia]</t>
  </si>
  <si>
    <t>Wczesna edukacja muzyczna [wykład]</t>
  </si>
  <si>
    <t>Wczesna edukacja polonistyczna i pisanie twórcze [wykład]</t>
  </si>
  <si>
    <t>Psychologia społeczna dla nauczycieli [wykład] /Psychologia twórczości [wykład]</t>
  </si>
  <si>
    <t>Psychologia społeczna dla nauczycieli [ćwiczenia] /Psychologia twórczości [ćwiczenia]</t>
  </si>
  <si>
    <t>Teoretyczne podstawy kształcenia [ćwiczenia]</t>
  </si>
  <si>
    <t>Pedagogika, jej subdyscypliny i współczesne kierunki [ćwiczenia]</t>
  </si>
  <si>
    <t>Wczesna edukacja polonistyczna i pisanie twórcze [ćwiczenia]</t>
  </si>
  <si>
    <t>Język angielski dla nauczycieli wczesnej edukacji [Egzamin kończący przedmiot]</t>
  </si>
  <si>
    <t>Kształcenie włączające i praca z dziećmi ze zróżnicowanymi potrzebami edukacyjnymi [wykład]</t>
  </si>
  <si>
    <t>Kształcenie włączające i praca z dziećmi ze zróżnicowanymi potrzebami edukacyjnymi [ćwiczenia]</t>
  </si>
  <si>
    <t>Podstawy diagnozy i poznawania ucznia [wykład]</t>
  </si>
  <si>
    <t>Podstawy diagnozy i poznawania ucznia [ćwiczenia]</t>
  </si>
  <si>
    <r>
      <t>2.</t>
    </r>
    <r>
      <rPr>
        <u/>
        <sz val="11"/>
        <rFont val="Calibri"/>
        <family val="2"/>
        <charset val="238"/>
        <scheme val="minor"/>
      </rPr>
      <t xml:space="preserve"> Moduły do wyboru C (3): 1. Dziecko w rodzinie; 2. Dzieci w kulturze cyfrowej. </t>
    </r>
    <r>
      <rPr>
        <sz val="11"/>
        <rFont val="Calibri"/>
        <family val="2"/>
        <charset val="238"/>
        <scheme val="minor"/>
      </rPr>
      <t xml:space="preserve">Studenci wybierają do realizacji jeden moduł. Wybory obywają się w semestrze poprzedzającym semestr, w którym zaplanowane są zajęcia. O tym, który moduł będzie realizowany, decydują dwa kryteria: (a) liczba studentów zainteresowanych uczestniczeniem w zajęciach z tego modułu;  (b) zarządzenie Rektora UG określające minimalną liczebność grup zajęciowych. Jeśli nie zostaną spełnione warunki formalne utworzenia grupy wykładowej (za mała liczba chętnych), będzie realizowany moduł wybrany przez większość. Jeśli zostaną spełnione warunki formalne utworzenia dwóch grup wykładowych, o ostatecznym składzie grup zbyt licznych decydować będzie średnia ocen z semestrów poprzedzających wybór zajęć fakultatywnych.   </t>
    </r>
  </si>
  <si>
    <r>
      <t>3.</t>
    </r>
    <r>
      <rPr>
        <u/>
        <sz val="11"/>
        <rFont val="Calibri"/>
        <family val="2"/>
        <charset val="238"/>
        <scheme val="minor"/>
      </rPr>
      <t xml:space="preserve"> Przedmioty do wyboru: A (3): 1. Psychologia kliniczna dla nauczycieli/Neuropsychologia dla nauczycieli; 2. Psychologia społeczna dla nauczycieli/Psychologia twórczości. </t>
    </r>
    <r>
      <rPr>
        <sz val="11"/>
        <rFont val="Calibri"/>
        <family val="2"/>
        <charset val="238"/>
        <scheme val="minor"/>
      </rPr>
      <t xml:space="preserve">Studenci wybierają do realizacji jeden przedmiot. Wybory obywają się w semestrze poprzedzającym semestr, w którym zaplanowane są zajęcia. O tym, który przedmiot będzie realizowany, decydują dwa kryteria: (a) liczba studentów zainteresowanych uczestniczeniem w zajęciach z tego przedmiotu;  (b) zarządzenie Rektora UG określające minimalną liczebność grup zajęciowych. Jeśli nie zostaną spełnione warunki formalne utworzenia grupy wykładowej (za mała liczba chętnych), będzie realizowany przedmiot wybrany przez większość. Jeśli zostaną spełnione warunki formalne utworzenia dwóch grup wykładowych, o ostatecznym składzie grup zbyt licznych decydować będzie średnia ocen z semestrów poprzedzających wybór przedmiotu fakultatywnego.   </t>
    </r>
  </si>
  <si>
    <r>
      <t xml:space="preserve">3. </t>
    </r>
    <r>
      <rPr>
        <u/>
        <sz val="11"/>
        <rFont val="Calibri"/>
        <family val="2"/>
        <charset val="238"/>
        <scheme val="minor"/>
      </rPr>
      <t>Przedmioty do wyboru: C: 1. Teatr dziecięcy/Drama w edukacji</t>
    </r>
    <r>
      <rPr>
        <sz val="11"/>
        <rFont val="Calibri"/>
        <family val="2"/>
        <charset val="238"/>
        <scheme val="minor"/>
      </rPr>
      <t xml:space="preserve">. Studenci wybierają do realizacji jeden przedmiot. Wybory obywają się w semestrze poprzedzającym semestr, w którym zaplanowane są zajęcia. O tym, który pzredmiot będzie realizowany, decydują dwa kryteria: (a) liczba studentów zainteresowanych uczestniczeniem w zajęciach z tego przedmiotu;  (b) zarządzenie Rektora UG określające minimalną liczebność grup ćwiczeniowych. Jeśli nie zostaną spełnione warunki formalne utworzenia grupy ćwiczeniowej (za mała liczba chętnych), będzie realizowany przedmiot wybrany przez większość. Jeśli zostaną spełnione warunki formalne utworzenia dwóch lub więcj grup ćwiczeniowych, o ostatecznym składzie grup zbyt licznych decydować będzie średnia ocen z semestrów poprzedzających wybór przedmiotu fakultatywnego.   </t>
    </r>
  </si>
  <si>
    <t>Socjologiczno-polityczne aspekty dzieciństwa</t>
  </si>
  <si>
    <t xml:space="preserve">Kierunek: PEDAGOGIKA PRZEDSZKOLNA I WCZESNOSZKOLNA - PLAN STUDIÓW  OD ROKU AKADEMICKIEGO 2024-2025             </t>
  </si>
  <si>
    <t>rok I  2024-25</t>
  </si>
  <si>
    <t xml:space="preserve">rok II  2025-26                   </t>
  </si>
  <si>
    <t xml:space="preserve">rok III  2026-27                      </t>
  </si>
  <si>
    <t xml:space="preserve">rok IV  2027-28                   </t>
  </si>
  <si>
    <t xml:space="preserve">rok V  2028-29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</si>
</sst>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CE"/>
      <charset val="238"/>
    </font>
    <font>
      <b/>
      <sz val="11"/>
      <color rgb="FF0000CC"/>
      <name val="Calibri"/>
      <family val="2"/>
      <charset val="238"/>
      <scheme val="minor"/>
    </font>
    <font>
      <b/>
      <sz val="12"/>
      <name val="Calibri"/>
      <family val="2"/>
      <charset val="238"/>
      <scheme val="minor"/>
    </font>
    <font>
      <b/>
      <sz val="10"/>
      <name val="Calibri"/>
      <family val="2"/>
      <charset val="238"/>
      <scheme val="minor"/>
    </font>
    <font>
      <sz val="10"/>
      <name val="Calibri"/>
      <family val="2"/>
      <charset val="238"/>
      <scheme val="minor"/>
    </font>
    <font>
      <sz val="10"/>
      <name val="Calibri"/>
      <family val="2"/>
      <charset val="238"/>
    </font>
    <font>
      <b/>
      <sz val="7.5"/>
      <name val="Calibri"/>
      <family val="2"/>
      <charset val="238"/>
      <scheme val="minor"/>
    </font>
    <font>
      <b/>
      <sz val="10"/>
      <color rgb="FFFF0000"/>
      <name val="Calibri"/>
      <family val="2"/>
      <charset val="238"/>
      <scheme val="minor"/>
    </font>
    <font>
      <b/>
      <sz val="9"/>
      <name val="Calibri"/>
      <family val="2"/>
      <charset val="238"/>
      <scheme val="minor"/>
    </font>
    <font>
      <b/>
      <sz val="12"/>
      <color rgb="FFF76909"/>
      <name val="Calibri"/>
      <family val="2"/>
      <charset val="238"/>
    </font>
    <font>
      <sz val="11"/>
      <name val="Calibri"/>
      <family val="2"/>
      <charset val="238"/>
      <scheme val="minor"/>
    </font>
    <font>
      <u/>
      <sz val="11"/>
      <name val="Calibri"/>
      <family val="2"/>
      <charset val="238"/>
      <scheme val="minor"/>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DF0CA"/>
        <bgColor indexed="64"/>
      </patternFill>
    </fill>
    <fill>
      <patternFill patternType="solid">
        <fgColor rgb="FFD8E2EB"/>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style="thin">
        <color indexed="64"/>
      </bottom>
      <diagonal/>
    </border>
    <border>
      <left/>
      <right/>
      <top style="medium">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double">
        <color indexed="64"/>
      </right>
      <top/>
      <bottom/>
      <diagonal/>
    </border>
    <border>
      <left style="medium">
        <color indexed="64"/>
      </left>
      <right style="double">
        <color indexed="64"/>
      </right>
      <top style="thin">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bottom style="thin">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right style="double">
        <color indexed="64"/>
      </right>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dashDot">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style="medium">
        <color indexed="64"/>
      </left>
      <right style="double">
        <color indexed="64"/>
      </right>
      <top style="medium">
        <color indexed="64"/>
      </top>
      <bottom/>
      <diagonal/>
    </border>
    <border>
      <left style="double">
        <color indexed="64"/>
      </left>
      <right style="thin">
        <color indexed="64"/>
      </right>
      <top style="thin">
        <color indexed="64"/>
      </top>
      <bottom style="dotted">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medium">
        <color auto="1"/>
      </left>
      <right style="double">
        <color auto="1"/>
      </right>
      <top style="medium">
        <color indexed="64"/>
      </top>
      <bottom style="medium">
        <color indexed="64"/>
      </bottom>
      <diagonal/>
    </border>
    <border>
      <left/>
      <right style="double">
        <color auto="1"/>
      </right>
      <top style="medium">
        <color indexed="64"/>
      </top>
      <bottom style="medium">
        <color indexed="64"/>
      </bottom>
      <diagonal/>
    </border>
    <border>
      <left style="double">
        <color indexed="64"/>
      </left>
      <right/>
      <top style="thin">
        <color indexed="64"/>
      </top>
      <bottom/>
      <diagonal/>
    </border>
    <border>
      <left style="medium">
        <color indexed="64"/>
      </left>
      <right/>
      <top style="thin">
        <color indexed="64"/>
      </top>
      <bottom/>
      <diagonal/>
    </border>
    <border>
      <left style="double">
        <color indexed="64"/>
      </left>
      <right style="thin">
        <color indexed="64"/>
      </right>
      <top/>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style="double">
        <color indexed="64"/>
      </right>
      <top style="thin">
        <color indexed="64"/>
      </top>
      <bottom style="thick">
        <color indexed="64"/>
      </bottom>
      <diagonal/>
    </border>
    <border>
      <left/>
      <right style="double">
        <color indexed="64"/>
      </right>
      <top style="thin">
        <color indexed="64"/>
      </top>
      <bottom style="thick">
        <color indexed="64"/>
      </bottom>
      <diagonal/>
    </border>
    <border>
      <left style="double">
        <color indexed="64"/>
      </left>
      <right style="thin">
        <color indexed="64"/>
      </right>
      <top style="thin">
        <color indexed="64"/>
      </top>
      <bottom style="thick">
        <color indexed="64"/>
      </bottom>
      <diagonal/>
    </border>
    <border>
      <left style="thin">
        <color indexed="64"/>
      </left>
      <right style="double">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top style="thin">
        <color indexed="64"/>
      </top>
      <bottom style="thick">
        <color indexed="64"/>
      </bottom>
      <diagonal/>
    </border>
    <border>
      <left style="double">
        <color indexed="64"/>
      </left>
      <right/>
      <top style="thin">
        <color indexed="64"/>
      </top>
      <bottom style="thick">
        <color indexed="64"/>
      </bottom>
      <diagonal/>
    </border>
    <border>
      <left style="double">
        <color indexed="64"/>
      </left>
      <right/>
      <top style="medium">
        <color indexed="64"/>
      </top>
      <bottom style="medium">
        <color indexed="64"/>
      </bottom>
      <diagonal/>
    </border>
    <border>
      <left/>
      <right style="medium">
        <color indexed="64"/>
      </right>
      <top/>
      <bottom style="thin">
        <color indexed="64"/>
      </bottom>
      <diagonal/>
    </border>
    <border>
      <left style="double">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diagonal/>
    </border>
    <border>
      <left/>
      <right/>
      <top/>
      <bottom style="thin">
        <color indexed="64"/>
      </bottom>
      <diagonal/>
    </border>
    <border>
      <left style="double">
        <color indexed="64"/>
      </left>
      <right style="double">
        <color indexed="64"/>
      </right>
      <top/>
      <bottom style="medium">
        <color indexed="64"/>
      </bottom>
      <diagonal/>
    </border>
    <border>
      <left style="double">
        <color indexed="64"/>
      </left>
      <right style="double">
        <color indexed="64"/>
      </right>
      <top style="medium">
        <color indexed="64"/>
      </top>
      <bottom style="thin">
        <color indexed="64"/>
      </bottom>
      <diagonal/>
    </border>
  </borders>
  <cellStyleXfs count="1">
    <xf numFmtId="0" fontId="0" fillId="0" borderId="0"/>
  </cellStyleXfs>
  <cellXfs count="511">
    <xf numFmtId="0" fontId="0" fillId="0" borderId="0" xfId="0"/>
    <xf numFmtId="0" fontId="4" fillId="2" borderId="0" xfId="0" applyFont="1" applyFill="1" applyAlignment="1">
      <alignment horizontal="center"/>
    </xf>
    <xf numFmtId="0" fontId="4"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center" vertical="center"/>
    </xf>
    <xf numFmtId="0" fontId="3" fillId="2" borderId="0" xfId="0" applyFont="1" applyFill="1" applyAlignment="1">
      <alignment horizontal="center"/>
    </xf>
    <xf numFmtId="0" fontId="4" fillId="0" borderId="0" xfId="0" applyFont="1"/>
    <xf numFmtId="0" fontId="4" fillId="2" borderId="0" xfId="0" applyFont="1" applyFill="1" applyAlignment="1">
      <alignment horizontal="center" vertical="center"/>
    </xf>
    <xf numFmtId="0" fontId="4" fillId="0" borderId="0" xfId="0" applyFont="1" applyAlignment="1">
      <alignment horizontal="left" vertical="center"/>
    </xf>
    <xf numFmtId="0" fontId="4" fillId="0" borderId="3" xfId="0" applyFont="1" applyBorder="1" applyAlignment="1">
      <alignment horizontal="center" vertical="center" wrapText="1"/>
    </xf>
    <xf numFmtId="0" fontId="4" fillId="2" borderId="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8" xfId="0" applyFont="1" applyFill="1" applyBorder="1" applyAlignment="1">
      <alignment horizontal="center" vertical="center"/>
    </xf>
    <xf numFmtId="0" fontId="3" fillId="2" borderId="8" xfId="0" applyFont="1" applyFill="1" applyBorder="1" applyAlignment="1">
      <alignment horizontal="center" vertical="center"/>
    </xf>
    <xf numFmtId="0" fontId="4" fillId="2" borderId="0" xfId="0" applyFont="1" applyFill="1" applyAlignment="1">
      <alignment horizontal="left" vertical="center"/>
    </xf>
    <xf numFmtId="0" fontId="3" fillId="2" borderId="1" xfId="0" applyFont="1" applyFill="1" applyBorder="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2" borderId="3" xfId="0" applyFont="1" applyFill="1" applyBorder="1" applyAlignment="1">
      <alignment horizontal="center" vertical="center"/>
    </xf>
    <xf numFmtId="0" fontId="4" fillId="0" borderId="17" xfId="0" applyFont="1" applyBorder="1" applyAlignment="1">
      <alignment horizontal="center" vertical="center"/>
    </xf>
    <xf numFmtId="0" fontId="4" fillId="0" borderId="15" xfId="0" applyFont="1" applyBorder="1" applyAlignment="1">
      <alignment horizontal="center" vertical="center"/>
    </xf>
    <xf numFmtId="0" fontId="4" fillId="2" borderId="16" xfId="0" applyFont="1" applyFill="1" applyBorder="1" applyAlignment="1">
      <alignment horizontal="center" vertical="center"/>
    </xf>
    <xf numFmtId="0" fontId="4" fillId="2" borderId="16" xfId="0" applyFont="1" applyFill="1" applyBorder="1" applyAlignment="1">
      <alignment horizontal="center" vertical="center" wrapText="1"/>
    </xf>
    <xf numFmtId="0" fontId="3" fillId="2" borderId="0" xfId="0" applyFont="1" applyFill="1" applyAlignment="1">
      <alignment horizontal="center" vertical="center"/>
    </xf>
    <xf numFmtId="0" fontId="4" fillId="0" borderId="0" xfId="0" applyFont="1" applyAlignment="1">
      <alignment horizontal="center"/>
    </xf>
    <xf numFmtId="49" fontId="4" fillId="2" borderId="0" xfId="0" applyNumberFormat="1" applyFont="1" applyFill="1" applyAlignment="1">
      <alignment horizontal="center"/>
    </xf>
    <xf numFmtId="0" fontId="3" fillId="2" borderId="0" xfId="0" applyFont="1" applyFill="1" applyAlignment="1">
      <alignment vertical="center" wrapText="1"/>
    </xf>
    <xf numFmtId="0" fontId="4" fillId="2" borderId="0" xfId="0" applyFont="1" applyFill="1" applyAlignment="1">
      <alignment horizontal="center" wrapText="1"/>
    </xf>
    <xf numFmtId="0" fontId="4" fillId="2" borderId="0" xfId="0" applyFont="1" applyFill="1" applyAlignment="1">
      <alignment horizontal="center" vertical="center" wrapText="1"/>
    </xf>
    <xf numFmtId="0" fontId="3" fillId="2" borderId="0" xfId="0" applyFont="1" applyFill="1" applyAlignment="1">
      <alignment horizontal="left" vertical="center" wrapText="1"/>
    </xf>
    <xf numFmtId="49" fontId="4" fillId="0" borderId="45" xfId="0" applyNumberFormat="1" applyFont="1" applyBorder="1" applyAlignment="1">
      <alignment horizontal="center" vertical="center" wrapText="1"/>
    </xf>
    <xf numFmtId="49" fontId="4" fillId="2" borderId="45" xfId="0" applyNumberFormat="1" applyFont="1" applyFill="1" applyBorder="1" applyAlignment="1">
      <alignment horizontal="center" vertical="center" wrapText="1"/>
    </xf>
    <xf numFmtId="0" fontId="4" fillId="2" borderId="39" xfId="0" applyFont="1" applyFill="1" applyBorder="1" applyAlignment="1">
      <alignment horizontal="left" vertical="center"/>
    </xf>
    <xf numFmtId="0" fontId="4" fillId="2" borderId="39" xfId="0" applyFont="1" applyFill="1" applyBorder="1" applyAlignment="1">
      <alignment horizontal="left" vertical="center" wrapText="1"/>
    </xf>
    <xf numFmtId="0" fontId="4" fillId="0" borderId="39" xfId="0" applyFont="1" applyBorder="1" applyAlignment="1">
      <alignment horizontal="left" vertical="center" wrapText="1"/>
    </xf>
    <xf numFmtId="49" fontId="4" fillId="0" borderId="47" xfId="0" applyNumberFormat="1" applyFont="1" applyBorder="1" applyAlignment="1">
      <alignment horizontal="center" vertical="center" wrapText="1"/>
    </xf>
    <xf numFmtId="0" fontId="4" fillId="2" borderId="42" xfId="0" applyFont="1" applyFill="1" applyBorder="1" applyAlignment="1">
      <alignment horizontal="center" vertical="center" wrapText="1"/>
    </xf>
    <xf numFmtId="0" fontId="4" fillId="0" borderId="42" xfId="0" applyFont="1" applyBorder="1" applyAlignment="1">
      <alignment horizontal="center" vertical="center" wrapText="1"/>
    </xf>
    <xf numFmtId="0" fontId="4" fillId="0" borderId="53" xfId="0" applyFont="1" applyBorder="1" applyAlignment="1">
      <alignment horizontal="center" vertical="center" wrapText="1"/>
    </xf>
    <xf numFmtId="0" fontId="4" fillId="2" borderId="53" xfId="0" applyFont="1" applyFill="1" applyBorder="1" applyAlignment="1">
      <alignment horizontal="center" vertical="center" wrapText="1"/>
    </xf>
    <xf numFmtId="0" fontId="4" fillId="0" borderId="50" xfId="0" applyFont="1" applyBorder="1" applyAlignment="1">
      <alignment horizontal="center" vertical="center"/>
    </xf>
    <xf numFmtId="0" fontId="4" fillId="0" borderId="42" xfId="0" applyFont="1" applyBorder="1" applyAlignment="1">
      <alignment horizontal="center" vertical="center"/>
    </xf>
    <xf numFmtId="0" fontId="4" fillId="2" borderId="42" xfId="0" applyFont="1" applyFill="1" applyBorder="1" applyAlignment="1">
      <alignment horizontal="center" vertical="center"/>
    </xf>
    <xf numFmtId="0" fontId="4" fillId="0" borderId="57" xfId="0" applyFont="1" applyBorder="1" applyAlignment="1">
      <alignment horizontal="center" vertical="center"/>
    </xf>
    <xf numFmtId="0" fontId="3" fillId="2" borderId="3"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57" xfId="0" applyFont="1" applyFill="1" applyBorder="1" applyAlignment="1">
      <alignment horizontal="center" vertical="center"/>
    </xf>
    <xf numFmtId="0" fontId="4" fillId="2" borderId="59" xfId="0" applyFont="1" applyFill="1" applyBorder="1" applyAlignment="1">
      <alignment horizontal="center" vertical="center" wrapText="1"/>
    </xf>
    <xf numFmtId="0" fontId="3" fillId="2" borderId="42"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57" xfId="0" applyFont="1" applyFill="1" applyBorder="1" applyAlignment="1">
      <alignment horizontal="center" vertical="center" wrapText="1"/>
    </xf>
    <xf numFmtId="0" fontId="4" fillId="2" borderId="40" xfId="0" applyFont="1" applyFill="1" applyBorder="1" applyAlignment="1">
      <alignment horizontal="left" vertical="center"/>
    </xf>
    <xf numFmtId="0" fontId="4" fillId="0" borderId="17" xfId="0" applyFont="1" applyBorder="1" applyAlignment="1">
      <alignment horizontal="center" vertical="center" wrapText="1"/>
    </xf>
    <xf numFmtId="0" fontId="4" fillId="2" borderId="40" xfId="0" applyFont="1" applyFill="1" applyBorder="1" applyAlignment="1">
      <alignment horizontal="left"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0" xfId="0" applyFont="1"/>
    <xf numFmtId="0" fontId="4" fillId="0" borderId="31" xfId="0" applyFont="1" applyBorder="1" applyAlignment="1">
      <alignment horizontal="center" vertical="center" wrapText="1"/>
    </xf>
    <xf numFmtId="0" fontId="4" fillId="0" borderId="31" xfId="0" applyFont="1" applyBorder="1" applyAlignment="1">
      <alignment horizontal="center" vertical="center"/>
    </xf>
    <xf numFmtId="0" fontId="4" fillId="2" borderId="31" xfId="0" applyFont="1" applyFill="1" applyBorder="1" applyAlignment="1">
      <alignment horizontal="center" vertical="center"/>
    </xf>
    <xf numFmtId="0" fontId="4" fillId="2" borderId="31" xfId="0" applyFont="1" applyFill="1" applyBorder="1" applyAlignment="1">
      <alignment horizontal="center" vertical="center" wrapText="1"/>
    </xf>
    <xf numFmtId="0" fontId="4" fillId="0" borderId="74" xfId="0" applyFont="1" applyBorder="1" applyAlignment="1">
      <alignment horizontal="center" vertical="center" wrapText="1"/>
    </xf>
    <xf numFmtId="0" fontId="4" fillId="2" borderId="74"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9" xfId="0" applyFont="1" applyFill="1" applyBorder="1" applyAlignment="1">
      <alignment horizontal="center" vertical="center"/>
    </xf>
    <xf numFmtId="0" fontId="4" fillId="2" borderId="76" xfId="0" applyFont="1" applyFill="1" applyBorder="1" applyAlignment="1">
      <alignment horizontal="center" vertical="center"/>
    </xf>
    <xf numFmtId="0" fontId="4" fillId="0" borderId="77" xfId="0" applyFont="1" applyBorder="1" applyAlignment="1">
      <alignment horizontal="center" vertical="center" wrapText="1"/>
    </xf>
    <xf numFmtId="0" fontId="4" fillId="2" borderId="77"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49"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0" borderId="49" xfId="0" applyFont="1" applyBorder="1" applyAlignment="1">
      <alignment horizontal="center" vertical="center" wrapText="1"/>
    </xf>
    <xf numFmtId="0" fontId="4" fillId="0" borderId="4" xfId="0" applyFont="1" applyBorder="1" applyAlignment="1">
      <alignment horizontal="center" vertical="center"/>
    </xf>
    <xf numFmtId="0" fontId="5" fillId="2" borderId="39" xfId="0" applyFont="1" applyFill="1" applyBorder="1" applyAlignment="1">
      <alignment horizontal="left" vertical="center"/>
    </xf>
    <xf numFmtId="0" fontId="4" fillId="2" borderId="62" xfId="0" applyFont="1" applyFill="1" applyBorder="1" applyAlignment="1">
      <alignment horizontal="center" vertical="center" wrapText="1"/>
    </xf>
    <xf numFmtId="0" fontId="3" fillId="2" borderId="10" xfId="0" applyFont="1" applyFill="1" applyBorder="1" applyAlignment="1">
      <alignment horizontal="center" vertical="center"/>
    </xf>
    <xf numFmtId="0" fontId="4" fillId="2" borderId="58" xfId="0" applyFont="1" applyFill="1" applyBorder="1" applyAlignment="1">
      <alignment horizontal="center" vertical="center" wrapText="1"/>
    </xf>
    <xf numFmtId="0" fontId="4" fillId="2" borderId="15" xfId="0" applyFont="1" applyFill="1" applyBorder="1" applyAlignment="1">
      <alignment horizontal="center" vertical="center"/>
    </xf>
    <xf numFmtId="0" fontId="4" fillId="2" borderId="15" xfId="0" applyFont="1" applyFill="1" applyBorder="1" applyAlignment="1">
      <alignment horizontal="center" vertical="center" wrapText="1"/>
    </xf>
    <xf numFmtId="0" fontId="4" fillId="2" borderId="62" xfId="0" applyFont="1" applyFill="1" applyBorder="1" applyAlignment="1">
      <alignment horizontal="center" vertical="center"/>
    </xf>
    <xf numFmtId="0" fontId="7" fillId="0" borderId="0" xfId="0" applyFont="1" applyAlignment="1">
      <alignment horizontal="center" vertical="center"/>
    </xf>
    <xf numFmtId="0" fontId="4" fillId="0" borderId="62" xfId="0" applyFont="1" applyBorder="1" applyAlignment="1">
      <alignment horizontal="center" vertical="center" wrapText="1"/>
    </xf>
    <xf numFmtId="0" fontId="4" fillId="2" borderId="11"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2" borderId="35" xfId="0" applyFont="1" applyFill="1" applyBorder="1" applyAlignment="1">
      <alignment horizontal="left" vertical="center" wrapText="1"/>
    </xf>
    <xf numFmtId="49" fontId="4" fillId="0" borderId="41" xfId="0" applyNumberFormat="1" applyFont="1" applyBorder="1" applyAlignment="1">
      <alignment horizontal="center" vertical="center" wrapText="1"/>
    </xf>
    <xf numFmtId="0" fontId="4" fillId="2" borderId="5" xfId="0" applyFont="1" applyFill="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49" fontId="4" fillId="2" borderId="41" xfId="0" applyNumberFormat="1" applyFont="1" applyFill="1" applyBorder="1" applyAlignment="1">
      <alignment horizontal="center" vertical="center" wrapText="1"/>
    </xf>
    <xf numFmtId="0" fontId="4" fillId="2" borderId="12" xfId="0" applyFont="1" applyFill="1" applyBorder="1" applyAlignment="1">
      <alignment horizontal="center" vertical="center"/>
    </xf>
    <xf numFmtId="49" fontId="4" fillId="0" borderId="43" xfId="0" applyNumberFormat="1" applyFont="1" applyBorder="1" applyAlignment="1">
      <alignment horizontal="center" vertical="center" wrapText="1"/>
    </xf>
    <xf numFmtId="0" fontId="4" fillId="2" borderId="10" xfId="0" applyFont="1" applyFill="1" applyBorder="1" applyAlignment="1">
      <alignment horizontal="center" vertical="center"/>
    </xf>
    <xf numFmtId="0" fontId="4" fillId="2" borderId="65"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25" xfId="0" applyFont="1" applyFill="1" applyBorder="1" applyAlignment="1">
      <alignment horizontal="center" vertical="center"/>
    </xf>
    <xf numFmtId="0" fontId="4" fillId="2" borderId="61" xfId="0" applyFont="1" applyFill="1" applyBorder="1" applyAlignment="1">
      <alignment horizontal="center" vertical="center" wrapText="1"/>
    </xf>
    <xf numFmtId="0" fontId="4" fillId="2" borderId="61"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0" borderId="35" xfId="0" applyFont="1" applyBorder="1" applyAlignment="1">
      <alignment horizontal="left" vertical="center" wrapText="1"/>
    </xf>
    <xf numFmtId="0" fontId="4" fillId="2" borderId="30"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2" borderId="49" xfId="0" applyFont="1" applyFill="1" applyBorder="1" applyAlignment="1">
      <alignment horizontal="center" vertical="center"/>
    </xf>
    <xf numFmtId="0" fontId="5" fillId="2" borderId="35" xfId="0" applyFont="1" applyFill="1" applyBorder="1" applyAlignment="1">
      <alignment horizontal="left" vertical="center"/>
    </xf>
    <xf numFmtId="0" fontId="3" fillId="3" borderId="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60" xfId="0" applyFont="1" applyFill="1" applyBorder="1" applyAlignment="1">
      <alignment horizontal="center" vertical="center"/>
    </xf>
    <xf numFmtId="0" fontId="3" fillId="3" borderId="57" xfId="0" applyFont="1" applyFill="1" applyBorder="1" applyAlignment="1">
      <alignment horizontal="center" vertical="center"/>
    </xf>
    <xf numFmtId="0" fontId="3" fillId="4" borderId="37" xfId="0" applyFont="1" applyFill="1" applyBorder="1" applyAlignment="1">
      <alignment horizontal="left" vertical="center" wrapText="1"/>
    </xf>
    <xf numFmtId="0" fontId="3" fillId="5" borderId="37" xfId="0" applyFont="1" applyFill="1" applyBorder="1" applyAlignment="1">
      <alignment horizontal="left" vertical="center" wrapText="1"/>
    </xf>
    <xf numFmtId="49" fontId="3" fillId="5" borderId="44" xfId="0" applyNumberFormat="1"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50" xfId="0" applyFont="1" applyFill="1" applyBorder="1" applyAlignment="1">
      <alignment horizontal="center" vertical="center" wrapText="1"/>
    </xf>
    <xf numFmtId="0" fontId="3" fillId="5" borderId="55"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3" fillId="5" borderId="61" xfId="0" applyFont="1" applyFill="1" applyBorder="1" applyAlignment="1">
      <alignment horizontal="center" vertical="center" wrapText="1"/>
    </xf>
    <xf numFmtId="0" fontId="3" fillId="5" borderId="38" xfId="0" applyFont="1" applyFill="1" applyBorder="1" applyAlignment="1">
      <alignment horizontal="left" vertical="center" wrapText="1"/>
    </xf>
    <xf numFmtId="49" fontId="3" fillId="5" borderId="46" xfId="0" applyNumberFormat="1"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51" xfId="0" applyFont="1" applyFill="1" applyBorder="1" applyAlignment="1">
      <alignment horizontal="center" vertical="center" wrapText="1"/>
    </xf>
    <xf numFmtId="0" fontId="3" fillId="5" borderId="64" xfId="0" applyFont="1" applyFill="1" applyBorder="1" applyAlignment="1">
      <alignment horizontal="center" vertical="center" wrapText="1"/>
    </xf>
    <xf numFmtId="0" fontId="3" fillId="5" borderId="20" xfId="0" applyFont="1" applyFill="1" applyBorder="1" applyAlignment="1">
      <alignment horizontal="center" vertical="center"/>
    </xf>
    <xf numFmtId="0" fontId="3" fillId="5" borderId="55" xfId="0" applyFont="1" applyFill="1" applyBorder="1" applyAlignment="1">
      <alignment horizontal="center" vertical="center"/>
    </xf>
    <xf numFmtId="0" fontId="3" fillId="5" borderId="18" xfId="0" applyFont="1" applyFill="1" applyBorder="1" applyAlignment="1">
      <alignment horizontal="center" vertical="center"/>
    </xf>
    <xf numFmtId="0" fontId="3" fillId="5" borderId="19" xfId="0" applyFont="1" applyFill="1" applyBorder="1" applyAlignment="1">
      <alignment horizontal="center" vertical="center"/>
    </xf>
    <xf numFmtId="0" fontId="3" fillId="5" borderId="51" xfId="0" applyFont="1" applyFill="1" applyBorder="1" applyAlignment="1">
      <alignment horizontal="center" vertical="center"/>
    </xf>
    <xf numFmtId="0" fontId="3" fillId="5" borderId="64" xfId="0" applyFont="1" applyFill="1" applyBorder="1" applyAlignment="1">
      <alignment horizontal="center" vertical="center"/>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2"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6" borderId="1" xfId="0" applyFont="1" applyFill="1" applyBorder="1" applyAlignment="1">
      <alignment horizontal="center" vertical="center" wrapText="1"/>
    </xf>
    <xf numFmtId="0" fontId="4" fillId="6" borderId="42" xfId="0" applyFont="1" applyFill="1" applyBorder="1" applyAlignment="1">
      <alignment horizontal="center" vertical="center"/>
    </xf>
    <xf numFmtId="0" fontId="4" fillId="6" borderId="3" xfId="0" applyFont="1" applyFill="1" applyBorder="1" applyAlignment="1">
      <alignment horizontal="center" vertical="center"/>
    </xf>
    <xf numFmtId="0" fontId="4" fillId="6" borderId="8"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4" fillId="6" borderId="8" xfId="0" applyFont="1" applyFill="1" applyBorder="1" applyAlignment="1">
      <alignment horizontal="center" vertical="center"/>
    </xf>
    <xf numFmtId="0" fontId="3" fillId="5" borderId="39" xfId="0" applyFont="1" applyFill="1" applyBorder="1" applyAlignment="1">
      <alignment horizontal="left" vertical="center" wrapText="1"/>
    </xf>
    <xf numFmtId="0" fontId="3" fillId="5" borderId="3" xfId="0" applyFont="1" applyFill="1" applyBorder="1" applyAlignment="1">
      <alignment horizontal="center" vertical="center" wrapText="1"/>
    </xf>
    <xf numFmtId="0" fontId="3" fillId="5" borderId="42"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49" fontId="3" fillId="5" borderId="45" xfId="0" applyNumberFormat="1" applyFont="1" applyFill="1" applyBorder="1" applyAlignment="1">
      <alignment horizontal="center" vertical="center" wrapText="1"/>
    </xf>
    <xf numFmtId="0" fontId="4" fillId="5" borderId="4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42" xfId="0" applyFont="1" applyFill="1" applyBorder="1" applyAlignment="1">
      <alignment horizontal="center" vertical="center" wrapText="1"/>
    </xf>
    <xf numFmtId="0" fontId="3" fillId="6"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6" borderId="42" xfId="0" applyFont="1" applyFill="1" applyBorder="1" applyAlignment="1">
      <alignment horizontal="center" vertical="center"/>
    </xf>
    <xf numFmtId="0" fontId="3" fillId="6" borderId="8" xfId="0" applyFont="1" applyFill="1" applyBorder="1" applyAlignment="1">
      <alignment horizontal="center" vertical="center" wrapText="1"/>
    </xf>
    <xf numFmtId="0" fontId="3" fillId="6" borderId="3"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35" xfId="0" applyFont="1" applyFill="1" applyBorder="1" applyAlignment="1">
      <alignment horizontal="left" vertical="center" wrapText="1"/>
    </xf>
    <xf numFmtId="49" fontId="3" fillId="6" borderId="45" xfId="0" applyNumberFormat="1" applyFont="1" applyFill="1" applyBorder="1" applyAlignment="1">
      <alignment horizontal="center" vertical="center" wrapText="1"/>
    </xf>
    <xf numFmtId="49" fontId="3" fillId="6" borderId="41" xfId="0" applyNumberFormat="1" applyFont="1" applyFill="1" applyBorder="1" applyAlignment="1">
      <alignment horizontal="center" vertical="center" wrapText="1"/>
    </xf>
    <xf numFmtId="0" fontId="3" fillId="4" borderId="39" xfId="0" applyFont="1" applyFill="1" applyBorder="1" applyAlignment="1">
      <alignment horizontal="left" vertical="center"/>
    </xf>
    <xf numFmtId="49" fontId="4" fillId="4" borderId="45" xfId="0" applyNumberFormat="1"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8" xfId="0" applyFont="1" applyFill="1" applyBorder="1" applyAlignment="1">
      <alignment horizontal="center" vertical="center"/>
    </xf>
    <xf numFmtId="49" fontId="4" fillId="4" borderId="43" xfId="0" applyNumberFormat="1"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7" xfId="0" applyFont="1" applyFill="1" applyBorder="1" applyAlignment="1">
      <alignment horizontal="center" vertical="center"/>
    </xf>
    <xf numFmtId="0" fontId="4" fillId="4" borderId="7"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21" xfId="0" applyFont="1" applyFill="1" applyBorder="1" applyAlignment="1">
      <alignment horizontal="center" vertical="center"/>
    </xf>
    <xf numFmtId="0" fontId="4" fillId="4" borderId="54" xfId="0" applyFont="1" applyFill="1" applyBorder="1" applyAlignment="1">
      <alignment horizontal="center" vertical="center"/>
    </xf>
    <xf numFmtId="0" fontId="4" fillId="4" borderId="12" xfId="0" applyFont="1" applyFill="1" applyBorder="1" applyAlignment="1">
      <alignment horizontal="center" vertical="center"/>
    </xf>
    <xf numFmtId="49" fontId="4" fillId="4" borderId="44" xfId="0" applyNumberFormat="1" applyFont="1" applyFill="1" applyBorder="1" applyAlignment="1">
      <alignment horizontal="center" vertical="center" wrapText="1"/>
    </xf>
    <xf numFmtId="0" fontId="4" fillId="4" borderId="4" xfId="0" applyFont="1" applyFill="1" applyBorder="1" applyAlignment="1">
      <alignment horizontal="center" vertical="center"/>
    </xf>
    <xf numFmtId="0" fontId="4" fillId="4" borderId="50"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9" xfId="0" applyFont="1" applyFill="1" applyBorder="1" applyAlignment="1">
      <alignment horizontal="center" vertical="center"/>
    </xf>
    <xf numFmtId="0" fontId="3" fillId="4" borderId="34" xfId="0" applyFont="1" applyFill="1" applyBorder="1" applyAlignment="1">
      <alignment horizontal="left" vertical="center"/>
    </xf>
    <xf numFmtId="0" fontId="3" fillId="4" borderId="37" xfId="0" applyFont="1" applyFill="1" applyBorder="1" applyAlignment="1">
      <alignment horizontal="left" vertical="center"/>
    </xf>
    <xf numFmtId="0" fontId="4" fillId="4" borderId="72" xfId="0" applyFont="1" applyFill="1" applyBorder="1" applyAlignment="1">
      <alignment horizontal="center" vertical="center" wrapText="1"/>
    </xf>
    <xf numFmtId="0" fontId="4" fillId="4" borderId="55" xfId="0" applyFont="1" applyFill="1" applyBorder="1" applyAlignment="1">
      <alignment horizontal="center" vertical="center" wrapText="1"/>
    </xf>
    <xf numFmtId="0" fontId="4" fillId="4" borderId="18" xfId="0" applyFont="1" applyFill="1" applyBorder="1" applyAlignment="1">
      <alignment horizontal="center" vertical="center"/>
    </xf>
    <xf numFmtId="0" fontId="4" fillId="4" borderId="18" xfId="0" applyFont="1" applyFill="1" applyBorder="1" applyAlignment="1">
      <alignment horizontal="center" vertical="center" wrapText="1"/>
    </xf>
    <xf numFmtId="0" fontId="4" fillId="4" borderId="72" xfId="0" applyFont="1" applyFill="1" applyBorder="1" applyAlignment="1">
      <alignment horizontal="center" vertical="center"/>
    </xf>
    <xf numFmtId="0" fontId="4" fillId="4" borderId="64"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55" xfId="0" applyFont="1" applyFill="1" applyBorder="1" applyAlignment="1">
      <alignment horizontal="center" vertical="center"/>
    </xf>
    <xf numFmtId="0" fontId="4" fillId="4" borderId="75" xfId="0" applyFont="1" applyFill="1" applyBorder="1" applyAlignment="1">
      <alignment horizontal="center" vertical="center"/>
    </xf>
    <xf numFmtId="0" fontId="4" fillId="4" borderId="73"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30" xfId="0" applyFont="1" applyFill="1" applyBorder="1" applyAlignment="1">
      <alignment horizontal="center" vertical="center"/>
    </xf>
    <xf numFmtId="0" fontId="4" fillId="4" borderId="30" xfId="0" applyFont="1" applyFill="1" applyBorder="1" applyAlignment="1">
      <alignment horizontal="center" vertical="center"/>
    </xf>
    <xf numFmtId="0" fontId="4" fillId="2" borderId="70" xfId="0" applyFont="1" applyFill="1" applyBorder="1" applyAlignment="1">
      <alignment horizontal="left" vertical="center"/>
    </xf>
    <xf numFmtId="0" fontId="4" fillId="2" borderId="13" xfId="0" applyFont="1" applyFill="1" applyBorder="1" applyAlignment="1">
      <alignment horizontal="center" vertical="center" wrapText="1"/>
    </xf>
    <xf numFmtId="0" fontId="3" fillId="5" borderId="4" xfId="0" applyFont="1" applyFill="1" applyBorder="1" applyAlignment="1">
      <alignment horizontal="center" vertical="center"/>
    </xf>
    <xf numFmtId="0" fontId="3" fillId="5" borderId="50"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38" xfId="0" applyFont="1" applyFill="1" applyBorder="1" applyAlignment="1">
      <alignment horizontal="left" vertical="center"/>
    </xf>
    <xf numFmtId="49" fontId="3" fillId="5" borderId="44" xfId="0" applyNumberFormat="1" applyFont="1" applyFill="1" applyBorder="1" applyAlignment="1">
      <alignment horizontal="center" vertical="center"/>
    </xf>
    <xf numFmtId="0" fontId="3" fillId="5" borderId="44" xfId="0" applyFont="1" applyFill="1" applyBorder="1" applyAlignment="1">
      <alignment horizontal="center" vertical="center"/>
    </xf>
    <xf numFmtId="0" fontId="3" fillId="5" borderId="37" xfId="0" applyFont="1" applyFill="1" applyBorder="1" applyAlignment="1">
      <alignment horizontal="left" vertical="center"/>
    </xf>
    <xf numFmtId="0" fontId="3" fillId="3" borderId="4" xfId="0" applyFont="1" applyFill="1" applyBorder="1" applyAlignment="1">
      <alignment horizontal="center" vertical="center"/>
    </xf>
    <xf numFmtId="0" fontId="3" fillId="3" borderId="50"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9" xfId="0" applyFont="1" applyFill="1" applyBorder="1" applyAlignment="1">
      <alignment horizontal="center" vertical="center"/>
    </xf>
    <xf numFmtId="49" fontId="4" fillId="4" borderId="46" xfId="0" applyNumberFormat="1" applyFont="1" applyFill="1" applyBorder="1" applyAlignment="1">
      <alignment horizontal="center" vertical="center" wrapText="1"/>
    </xf>
    <xf numFmtId="49" fontId="3" fillId="3" borderId="44" xfId="0" applyNumberFormat="1" applyFont="1" applyFill="1" applyBorder="1" applyAlignment="1">
      <alignment horizontal="center" vertical="center"/>
    </xf>
    <xf numFmtId="49" fontId="3" fillId="3" borderId="45" xfId="0" applyNumberFormat="1" applyFont="1" applyFill="1" applyBorder="1" applyAlignment="1">
      <alignment horizontal="center" vertical="center"/>
    </xf>
    <xf numFmtId="49" fontId="3" fillId="3" borderId="45" xfId="0" applyNumberFormat="1" applyFont="1" applyFill="1" applyBorder="1" applyAlignment="1">
      <alignment horizontal="center"/>
    </xf>
    <xf numFmtId="0" fontId="3" fillId="4" borderId="38" xfId="0" applyFont="1" applyFill="1" applyBorder="1" applyAlignment="1">
      <alignment horizontal="left" vertical="center"/>
    </xf>
    <xf numFmtId="0" fontId="3" fillId="4" borderId="38" xfId="0" applyFont="1" applyFill="1" applyBorder="1" applyAlignment="1">
      <alignment horizontal="left" vertical="center" wrapText="1"/>
    </xf>
    <xf numFmtId="0" fontId="4" fillId="0" borderId="78" xfId="0" applyFont="1" applyBorder="1" applyAlignment="1">
      <alignment horizontal="left" vertical="center" wrapText="1"/>
    </xf>
    <xf numFmtId="0" fontId="3" fillId="3" borderId="37" xfId="0" applyFont="1" applyFill="1" applyBorder="1" applyAlignment="1">
      <alignment horizontal="left" vertical="center"/>
    </xf>
    <xf numFmtId="0" fontId="3" fillId="3" borderId="39" xfId="0" applyFont="1" applyFill="1" applyBorder="1" applyAlignment="1">
      <alignment horizontal="left" vertical="center"/>
    </xf>
    <xf numFmtId="49" fontId="4" fillId="0" borderId="79" xfId="0" applyNumberFormat="1" applyFont="1" applyBorder="1" applyAlignment="1">
      <alignment horizontal="center" vertical="center" wrapText="1"/>
    </xf>
    <xf numFmtId="49" fontId="4" fillId="0" borderId="0" xfId="0" applyNumberFormat="1" applyFont="1" applyAlignment="1">
      <alignment horizontal="center"/>
    </xf>
    <xf numFmtId="0" fontId="4" fillId="0" borderId="59" xfId="0" applyFont="1" applyBorder="1" applyAlignment="1">
      <alignment horizontal="center" vertical="center" wrapText="1"/>
    </xf>
    <xf numFmtId="0" fontId="4" fillId="0" borderId="69" xfId="0" applyFont="1" applyBorder="1" applyAlignment="1">
      <alignment horizontal="center" vertical="center" wrapText="1"/>
    </xf>
    <xf numFmtId="0" fontId="3" fillId="5" borderId="59" xfId="0" applyFont="1" applyFill="1" applyBorder="1" applyAlignment="1">
      <alignment horizontal="center" vertical="center" wrapText="1"/>
    </xf>
    <xf numFmtId="0" fontId="4" fillId="5" borderId="59" xfId="0" applyFont="1" applyFill="1" applyBorder="1" applyAlignment="1">
      <alignment horizontal="center" vertical="center" wrapText="1"/>
    </xf>
    <xf numFmtId="0" fontId="3" fillId="6" borderId="59" xfId="0" applyFont="1" applyFill="1" applyBorder="1" applyAlignment="1">
      <alignment horizontal="center" vertical="center" wrapText="1"/>
    </xf>
    <xf numFmtId="0" fontId="3" fillId="5" borderId="61" xfId="0" applyFont="1" applyFill="1" applyBorder="1" applyAlignment="1">
      <alignment horizontal="center" vertical="center"/>
    </xf>
    <xf numFmtId="0" fontId="4" fillId="4" borderId="59" xfId="0" applyFont="1" applyFill="1" applyBorder="1" applyAlignment="1">
      <alignment horizontal="center" vertical="center"/>
    </xf>
    <xf numFmtId="0" fontId="4" fillId="4" borderId="82" xfId="0" applyFont="1" applyFill="1" applyBorder="1" applyAlignment="1">
      <alignment horizontal="center" vertical="center" wrapText="1"/>
    </xf>
    <xf numFmtId="0" fontId="4" fillId="4" borderId="61" xfId="0" applyFont="1" applyFill="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wrapText="1"/>
    </xf>
    <xf numFmtId="0" fontId="4" fillId="4" borderId="82" xfId="0" applyFont="1" applyFill="1" applyBorder="1" applyAlignment="1">
      <alignment horizontal="center" vertical="center"/>
    </xf>
    <xf numFmtId="0" fontId="4" fillId="4" borderId="64"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0" borderId="83" xfId="0" applyFont="1" applyBorder="1" applyAlignment="1">
      <alignment horizontal="center" vertical="center" wrapText="1"/>
    </xf>
    <xf numFmtId="0" fontId="4" fillId="0" borderId="84" xfId="0" applyFont="1" applyBorder="1" applyAlignment="1">
      <alignment horizontal="center" vertical="center" wrapText="1"/>
    </xf>
    <xf numFmtId="0" fontId="3" fillId="3" borderId="61" xfId="0" applyFont="1" applyFill="1" applyBorder="1" applyAlignment="1">
      <alignment horizontal="center" vertical="center"/>
    </xf>
    <xf numFmtId="0" fontId="3" fillId="0" borderId="0" xfId="0" applyFont="1" applyAlignment="1">
      <alignment horizontal="left"/>
    </xf>
    <xf numFmtId="0" fontId="4" fillId="4" borderId="20" xfId="0" applyFont="1" applyFill="1" applyBorder="1" applyAlignment="1">
      <alignment horizontal="center" vertical="center"/>
    </xf>
    <xf numFmtId="0" fontId="3" fillId="5" borderId="45" xfId="0" applyFont="1" applyFill="1" applyBorder="1" applyAlignment="1">
      <alignment horizontal="center" vertical="center" wrapText="1"/>
    </xf>
    <xf numFmtId="0" fontId="4" fillId="4" borderId="46" xfId="0" applyFont="1" applyFill="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center" vertical="center"/>
    </xf>
    <xf numFmtId="0" fontId="4" fillId="0" borderId="79" xfId="0" applyFont="1" applyBorder="1" applyAlignment="1">
      <alignment horizontal="center" vertical="center"/>
    </xf>
    <xf numFmtId="0" fontId="3" fillId="5" borderId="8" xfId="0" applyFont="1" applyFill="1" applyBorder="1" applyAlignment="1">
      <alignment horizontal="center" vertical="center" wrapText="1"/>
    </xf>
    <xf numFmtId="0" fontId="3" fillId="5" borderId="52" xfId="0" applyFont="1" applyFill="1" applyBorder="1" applyAlignment="1">
      <alignment horizontal="center" vertical="center" wrapText="1"/>
    </xf>
    <xf numFmtId="0" fontId="4" fillId="2" borderId="13" xfId="0" applyFont="1" applyFill="1" applyBorder="1" applyAlignment="1">
      <alignment horizontal="center" vertical="center"/>
    </xf>
    <xf numFmtId="0" fontId="3" fillId="3" borderId="85" xfId="0" applyFont="1" applyFill="1" applyBorder="1" applyAlignment="1">
      <alignment vertical="center"/>
    </xf>
    <xf numFmtId="0" fontId="3" fillId="3" borderId="86" xfId="0" applyFont="1" applyFill="1" applyBorder="1" applyAlignment="1">
      <alignment vertical="center"/>
    </xf>
    <xf numFmtId="0" fontId="3" fillId="3" borderId="87" xfId="0" applyFont="1" applyFill="1" applyBorder="1" applyAlignment="1">
      <alignment vertical="center"/>
    </xf>
    <xf numFmtId="0" fontId="3" fillId="3" borderId="88" xfId="0" applyFont="1" applyFill="1" applyBorder="1" applyAlignment="1">
      <alignment vertical="center"/>
    </xf>
    <xf numFmtId="0" fontId="3" fillId="3" borderId="89" xfId="0" applyFont="1" applyFill="1" applyBorder="1" applyAlignment="1">
      <alignment vertical="center"/>
    </xf>
    <xf numFmtId="0" fontId="3" fillId="3" borderId="88" xfId="0" applyFont="1" applyFill="1" applyBorder="1" applyAlignment="1">
      <alignment horizontal="center" vertical="center"/>
    </xf>
    <xf numFmtId="0" fontId="3" fillId="3" borderId="90" xfId="0" applyFont="1" applyFill="1" applyBorder="1" applyAlignment="1">
      <alignment vertical="center"/>
    </xf>
    <xf numFmtId="0" fontId="4" fillId="6" borderId="59" xfId="0" applyFont="1" applyFill="1" applyBorder="1" applyAlignment="1">
      <alignment horizontal="center" vertical="center"/>
    </xf>
    <xf numFmtId="0" fontId="4" fillId="2" borderId="82" xfId="0" applyFont="1" applyFill="1" applyBorder="1" applyAlignment="1">
      <alignment horizontal="center" vertical="center"/>
    </xf>
    <xf numFmtId="0" fontId="4" fillId="2" borderId="60" xfId="0" applyFont="1" applyFill="1" applyBorder="1" applyAlignment="1">
      <alignment horizontal="center" vertical="center"/>
    </xf>
    <xf numFmtId="0" fontId="4" fillId="2" borderId="95" xfId="0" applyFont="1" applyFill="1" applyBorder="1" applyAlignment="1">
      <alignment horizontal="center" vertical="center"/>
    </xf>
    <xf numFmtId="0" fontId="3" fillId="3" borderId="96" xfId="0" applyFont="1" applyFill="1" applyBorder="1" applyAlignment="1">
      <alignment horizontal="center" vertical="center"/>
    </xf>
    <xf numFmtId="0" fontId="3" fillId="5" borderId="24" xfId="0" applyFont="1" applyFill="1" applyBorder="1" applyAlignment="1">
      <alignment horizontal="center" vertical="center" wrapText="1"/>
    </xf>
    <xf numFmtId="0" fontId="3" fillId="5" borderId="74"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5" borderId="30"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70"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27" xfId="0" applyFont="1" applyFill="1" applyBorder="1" applyAlignment="1">
      <alignment horizontal="center" vertical="center"/>
    </xf>
    <xf numFmtId="0" fontId="4" fillId="4" borderId="70" xfId="0" applyFont="1" applyFill="1" applyBorder="1" applyAlignment="1">
      <alignment horizontal="center" vertical="center"/>
    </xf>
    <xf numFmtId="0" fontId="4" fillId="2" borderId="27" xfId="0" applyFont="1" applyFill="1" applyBorder="1" applyAlignment="1">
      <alignment horizontal="center" vertical="center" wrapText="1"/>
    </xf>
    <xf numFmtId="0" fontId="4" fillId="4" borderId="51" xfId="0" applyFont="1" applyFill="1" applyBorder="1" applyAlignment="1">
      <alignment horizontal="center" vertical="center"/>
    </xf>
    <xf numFmtId="0" fontId="3" fillId="3" borderId="30" xfId="0" applyFont="1" applyFill="1" applyBorder="1" applyAlignment="1">
      <alignment horizontal="center" vertical="center"/>
    </xf>
    <xf numFmtId="0" fontId="4" fillId="4" borderId="97"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80" xfId="0" applyFont="1" applyFill="1" applyBorder="1" applyAlignment="1">
      <alignment horizontal="center" vertical="center"/>
    </xf>
    <xf numFmtId="0" fontId="4" fillId="2" borderId="95" xfId="0" applyFont="1" applyFill="1" applyBorder="1" applyAlignment="1">
      <alignment horizontal="center" vertical="center" wrapText="1"/>
    </xf>
    <xf numFmtId="0" fontId="4" fillId="6" borderId="24" xfId="0" applyFont="1" applyFill="1" applyBorder="1" applyAlignment="1">
      <alignment horizontal="center" vertical="center"/>
    </xf>
    <xf numFmtId="0" fontId="3" fillId="6" borderId="24" xfId="0" applyFont="1" applyFill="1" applyBorder="1" applyAlignment="1">
      <alignment horizontal="center" vertical="center"/>
    </xf>
    <xf numFmtId="0" fontId="3" fillId="3" borderId="99" xfId="0" applyFont="1" applyFill="1" applyBorder="1" applyAlignment="1">
      <alignment horizontal="center" vertical="center"/>
    </xf>
    <xf numFmtId="0" fontId="3" fillId="5" borderId="25" xfId="0" applyFont="1" applyFill="1" applyBorder="1" applyAlignment="1">
      <alignment horizontal="center" vertical="center" wrapText="1"/>
    </xf>
    <xf numFmtId="0" fontId="3" fillId="5" borderId="75" xfId="0" applyFont="1" applyFill="1" applyBorder="1" applyAlignment="1">
      <alignment horizontal="center" vertical="center" wrapText="1"/>
    </xf>
    <xf numFmtId="0" fontId="3" fillId="5" borderId="75" xfId="0" applyFont="1" applyFill="1" applyBorder="1" applyAlignment="1">
      <alignment horizontal="center" vertical="center"/>
    </xf>
    <xf numFmtId="0" fontId="4" fillId="6" borderId="76" xfId="0" applyFont="1" applyFill="1" applyBorder="1" applyAlignment="1">
      <alignment horizontal="center" vertical="center"/>
    </xf>
    <xf numFmtId="0" fontId="3" fillId="5" borderId="76" xfId="0" applyFont="1" applyFill="1" applyBorder="1" applyAlignment="1">
      <alignment horizontal="center" vertical="center" wrapText="1"/>
    </xf>
    <xf numFmtId="0" fontId="3" fillId="6" borderId="76" xfId="0" applyFont="1" applyFill="1" applyBorder="1" applyAlignment="1">
      <alignment horizontal="center" vertical="center"/>
    </xf>
    <xf numFmtId="0" fontId="3" fillId="5" borderId="25" xfId="0" applyFont="1" applyFill="1" applyBorder="1" applyAlignment="1">
      <alignment horizontal="center" vertical="center"/>
    </xf>
    <xf numFmtId="0" fontId="4" fillId="4" borderId="76"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5" xfId="0" applyFont="1" applyFill="1" applyBorder="1" applyAlignment="1">
      <alignment horizontal="center" vertical="center"/>
    </xf>
    <xf numFmtId="0" fontId="4" fillId="2" borderId="99" xfId="0" applyFont="1" applyFill="1" applyBorder="1" applyAlignment="1">
      <alignment horizontal="center" vertical="center"/>
    </xf>
    <xf numFmtId="0" fontId="4" fillId="4" borderId="71"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81" xfId="0" applyFont="1" applyFill="1" applyBorder="1" applyAlignment="1">
      <alignment horizontal="center" vertical="center"/>
    </xf>
    <xf numFmtId="0" fontId="4" fillId="2" borderId="100" xfId="0" applyFont="1" applyFill="1" applyBorder="1" applyAlignment="1">
      <alignment horizontal="center" vertical="center"/>
    </xf>
    <xf numFmtId="0" fontId="4" fillId="2" borderId="79" xfId="0" applyFont="1" applyFill="1" applyBorder="1" applyAlignment="1">
      <alignment horizontal="center" vertical="center"/>
    </xf>
    <xf numFmtId="0" fontId="3" fillId="3" borderId="25" xfId="0" applyFont="1" applyFill="1" applyBorder="1" applyAlignment="1">
      <alignment horizontal="center" vertical="center"/>
    </xf>
    <xf numFmtId="0" fontId="3" fillId="2" borderId="24" xfId="0" applyFont="1" applyFill="1" applyBorder="1" applyAlignment="1">
      <alignment horizontal="center" vertical="center" wrapText="1"/>
    </xf>
    <xf numFmtId="0" fontId="4" fillId="0" borderId="24" xfId="0" applyFont="1" applyBorder="1" applyAlignment="1">
      <alignment horizontal="center" vertical="center"/>
    </xf>
    <xf numFmtId="0" fontId="3" fillId="2" borderId="76" xfId="0" applyFont="1" applyFill="1" applyBorder="1" applyAlignment="1">
      <alignment horizontal="center" vertical="center"/>
    </xf>
    <xf numFmtId="0" fontId="4" fillId="0" borderId="76" xfId="0" applyFont="1" applyBorder="1" applyAlignment="1">
      <alignment horizontal="center" vertical="center"/>
    </xf>
    <xf numFmtId="49" fontId="3" fillId="5" borderId="46" xfId="0" applyNumberFormat="1" applyFont="1" applyFill="1" applyBorder="1" applyAlignment="1">
      <alignment horizontal="center" vertical="center"/>
    </xf>
    <xf numFmtId="0" fontId="4" fillId="6" borderId="29" xfId="0" applyFont="1" applyFill="1" applyBorder="1" applyAlignment="1">
      <alignment horizontal="center" vertical="center"/>
    </xf>
    <xf numFmtId="0" fontId="4" fillId="6" borderId="23" xfId="0" applyFont="1" applyFill="1" applyBorder="1" applyAlignment="1">
      <alignment horizontal="center" vertical="center"/>
    </xf>
    <xf numFmtId="0" fontId="3" fillId="6" borderId="56" xfId="0" applyFont="1" applyFill="1" applyBorder="1" applyAlignment="1">
      <alignment horizontal="center" vertical="center"/>
    </xf>
    <xf numFmtId="0" fontId="4" fillId="6" borderId="32"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3" fillId="6" borderId="23" xfId="0" applyFont="1" applyFill="1" applyBorder="1" applyAlignment="1">
      <alignment horizontal="center" vertical="center"/>
    </xf>
    <xf numFmtId="0" fontId="4" fillId="6" borderId="26"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3" fillId="6" borderId="26"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49" xfId="0" applyFont="1" applyBorder="1" applyAlignment="1">
      <alignment horizontal="center" vertical="center"/>
    </xf>
    <xf numFmtId="0" fontId="4" fillId="2" borderId="66" xfId="0" applyFont="1" applyFill="1" applyBorder="1" applyAlignment="1">
      <alignment horizontal="center" vertical="center" wrapText="1"/>
    </xf>
    <xf numFmtId="0" fontId="4" fillId="2" borderId="98" xfId="0" applyFont="1" applyFill="1" applyBorder="1" applyAlignment="1">
      <alignment horizontal="center" vertical="center" wrapText="1"/>
    </xf>
    <xf numFmtId="0" fontId="4" fillId="7" borderId="42" xfId="0" applyFont="1" applyFill="1" applyBorder="1" applyAlignment="1">
      <alignment horizontal="center" vertical="center" wrapText="1"/>
    </xf>
    <xf numFmtId="0" fontId="4" fillId="2" borderId="77"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0" borderId="56" xfId="0" applyFont="1" applyBorder="1" applyAlignment="1">
      <alignment horizontal="center" vertical="center" wrapText="1"/>
    </xf>
    <xf numFmtId="0" fontId="4" fillId="2" borderId="56"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3" fillId="2" borderId="9" xfId="0" applyFont="1" applyFill="1" applyBorder="1" applyAlignment="1">
      <alignment horizontal="center" vertical="center"/>
    </xf>
    <xf numFmtId="0" fontId="4" fillId="2" borderId="2" xfId="0" applyFont="1" applyFill="1" applyBorder="1" applyAlignment="1">
      <alignment horizontal="center" vertical="center" wrapText="1"/>
    </xf>
    <xf numFmtId="0" fontId="3" fillId="2" borderId="5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7" xfId="0" applyFont="1" applyFill="1" applyBorder="1" applyAlignment="1">
      <alignment horizontal="left" vertical="center" wrapText="1"/>
    </xf>
    <xf numFmtId="0" fontId="4" fillId="0" borderId="61" xfId="0" applyFont="1" applyBorder="1" applyAlignment="1">
      <alignment horizontal="center" vertical="center" wrapText="1"/>
    </xf>
    <xf numFmtId="0" fontId="4" fillId="2" borderId="32" xfId="0" applyFont="1" applyFill="1" applyBorder="1" applyAlignment="1">
      <alignment horizontal="center" vertical="center" wrapText="1"/>
    </xf>
    <xf numFmtId="0" fontId="4" fillId="2" borderId="26"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56"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29"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0" borderId="32" xfId="0" applyFont="1" applyBorder="1" applyAlignment="1">
      <alignment horizontal="center" vertical="center" wrapText="1"/>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3" fillId="2" borderId="5" xfId="0" applyFont="1" applyFill="1" applyBorder="1" applyAlignment="1">
      <alignment horizontal="center" vertical="center"/>
    </xf>
    <xf numFmtId="0" fontId="4" fillId="2" borderId="54" xfId="0" applyFont="1" applyFill="1" applyBorder="1" applyAlignment="1">
      <alignment horizontal="center" vertical="center" wrapText="1"/>
    </xf>
    <xf numFmtId="0" fontId="4" fillId="2" borderId="37" xfId="0" applyFont="1" applyFill="1" applyBorder="1" applyAlignment="1">
      <alignment horizontal="left" vertical="center"/>
    </xf>
    <xf numFmtId="0" fontId="4" fillId="2" borderId="82" xfId="0" applyFont="1" applyFill="1" applyBorder="1" applyAlignment="1">
      <alignment horizontal="center" vertical="center" wrapText="1"/>
    </xf>
    <xf numFmtId="0" fontId="3" fillId="2" borderId="25" xfId="0" applyFont="1" applyFill="1" applyBorder="1" applyAlignment="1">
      <alignment horizontal="center" vertical="center"/>
    </xf>
    <xf numFmtId="0" fontId="4" fillId="0" borderId="50" xfId="0" applyFont="1" applyBorder="1" applyAlignment="1">
      <alignment horizontal="center" vertical="center" wrapText="1"/>
    </xf>
    <xf numFmtId="0" fontId="4" fillId="8" borderId="39"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2" borderId="45" xfId="0" applyFont="1" applyFill="1" applyBorder="1" applyAlignment="1">
      <alignment horizontal="center" vertical="center" wrapText="1"/>
    </xf>
    <xf numFmtId="0" fontId="4" fillId="2" borderId="38" xfId="0" applyFont="1" applyFill="1" applyBorder="1" applyAlignment="1">
      <alignment horizontal="left" vertical="center" wrapText="1"/>
    </xf>
    <xf numFmtId="0" fontId="4" fillId="2" borderId="6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2" borderId="18" xfId="0" applyFont="1" applyFill="1" applyBorder="1" applyAlignment="1">
      <alignment horizontal="center" vertical="center"/>
    </xf>
    <xf numFmtId="0" fontId="4" fillId="0" borderId="18" xfId="0" applyFont="1" applyBorder="1" applyAlignment="1">
      <alignment horizontal="center" vertical="center" wrapText="1"/>
    </xf>
    <xf numFmtId="0" fontId="4"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75" xfId="0" applyFont="1" applyFill="1" applyBorder="1" applyAlignment="1">
      <alignment horizontal="center" vertical="center"/>
    </xf>
    <xf numFmtId="0" fontId="4" fillId="2" borderId="1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4" fillId="2" borderId="66" xfId="0" applyFont="1" applyFill="1" applyBorder="1" applyAlignment="1">
      <alignment horizontal="center" vertical="center"/>
    </xf>
    <xf numFmtId="0" fontId="4" fillId="2" borderId="59" xfId="0" applyFont="1" applyFill="1" applyBorder="1" applyAlignment="1">
      <alignment horizontal="left" vertical="center"/>
    </xf>
    <xf numFmtId="49" fontId="4" fillId="2" borderId="44" xfId="0" applyNumberFormat="1" applyFont="1" applyFill="1" applyBorder="1" applyAlignment="1">
      <alignment horizontal="center" vertical="center" wrapText="1"/>
    </xf>
    <xf numFmtId="49" fontId="4" fillId="2" borderId="43" xfId="0" applyNumberFormat="1" applyFont="1" applyFill="1" applyBorder="1" applyAlignment="1">
      <alignment horizontal="center" vertical="center" wrapText="1"/>
    </xf>
    <xf numFmtId="49" fontId="4" fillId="6" borderId="45" xfId="0" applyNumberFormat="1" applyFont="1" applyFill="1" applyBorder="1" applyAlignment="1">
      <alignment horizontal="center" vertical="center" wrapText="1"/>
    </xf>
    <xf numFmtId="49" fontId="4" fillId="6" borderId="43" xfId="0" applyNumberFormat="1" applyFont="1" applyFill="1" applyBorder="1" applyAlignment="1">
      <alignment horizontal="center" vertical="center" wrapText="1"/>
    </xf>
    <xf numFmtId="49" fontId="4" fillId="2" borderId="48" xfId="0" applyNumberFormat="1" applyFont="1" applyFill="1" applyBorder="1" applyAlignment="1">
      <alignment horizontal="center" vertical="center" wrapText="1"/>
    </xf>
    <xf numFmtId="49" fontId="4" fillId="7" borderId="45" xfId="0" applyNumberFormat="1" applyFont="1" applyFill="1" applyBorder="1" applyAlignment="1">
      <alignment horizontal="center" vertical="center" wrapText="1"/>
    </xf>
    <xf numFmtId="49" fontId="4" fillId="2" borderId="45" xfId="0" applyNumberFormat="1" applyFont="1" applyFill="1" applyBorder="1" applyAlignment="1">
      <alignment vertical="center" wrapText="1"/>
    </xf>
    <xf numFmtId="49" fontId="4" fillId="2" borderId="46" xfId="0" applyNumberFormat="1" applyFont="1" applyFill="1" applyBorder="1" applyAlignment="1">
      <alignment horizontal="center" vertical="center" wrapText="1"/>
    </xf>
    <xf numFmtId="49" fontId="4" fillId="2" borderId="47" xfId="0" applyNumberFormat="1" applyFont="1" applyFill="1" applyBorder="1" applyAlignment="1">
      <alignment horizontal="center" vertical="center" wrapText="1"/>
    </xf>
    <xf numFmtId="49" fontId="4" fillId="2" borderId="101" xfId="0" applyNumberFormat="1" applyFont="1" applyFill="1" applyBorder="1" applyAlignment="1">
      <alignment horizontal="center" vertical="center" wrapText="1"/>
    </xf>
    <xf numFmtId="49" fontId="4" fillId="2" borderId="45" xfId="0" applyNumberFormat="1" applyFont="1" applyFill="1" applyBorder="1" applyAlignment="1">
      <alignment horizontal="center" vertical="center"/>
    </xf>
    <xf numFmtId="49" fontId="4" fillId="2" borderId="44" xfId="0" applyNumberFormat="1" applyFont="1" applyFill="1" applyBorder="1" applyAlignment="1">
      <alignment horizontal="center" vertical="center"/>
    </xf>
    <xf numFmtId="49" fontId="3" fillId="2" borderId="45" xfId="0" applyNumberFormat="1" applyFont="1" applyFill="1" applyBorder="1" applyAlignment="1">
      <alignment horizontal="center" vertical="center"/>
    </xf>
    <xf numFmtId="49" fontId="3" fillId="2" borderId="41" xfId="0" applyNumberFormat="1" applyFont="1" applyFill="1" applyBorder="1" applyAlignment="1">
      <alignment horizontal="center" vertical="center"/>
    </xf>
    <xf numFmtId="0" fontId="3" fillId="6" borderId="39" xfId="0" applyFont="1" applyFill="1" applyBorder="1" applyAlignment="1">
      <alignment horizontal="left" vertical="center" wrapText="1"/>
    </xf>
    <xf numFmtId="0" fontId="3" fillId="2" borderId="0" xfId="0" applyFont="1" applyFill="1"/>
    <xf numFmtId="0" fontId="3" fillId="2" borderId="0" xfId="0" applyFont="1" applyFill="1" applyAlignment="1">
      <alignment vertical="center"/>
    </xf>
    <xf numFmtId="0" fontId="4" fillId="6" borderId="62" xfId="0" applyFont="1" applyFill="1" applyBorder="1" applyAlignment="1">
      <alignment horizontal="center" vertical="center" wrapText="1"/>
    </xf>
    <xf numFmtId="0" fontId="4" fillId="6" borderId="49" xfId="0" applyFont="1" applyFill="1" applyBorder="1" applyAlignment="1">
      <alignment horizontal="center" vertical="center" wrapText="1"/>
    </xf>
    <xf numFmtId="0" fontId="4" fillId="0" borderId="62" xfId="0" applyFont="1" applyBorder="1" applyAlignment="1">
      <alignment horizontal="center" vertical="center"/>
    </xf>
    <xf numFmtId="0" fontId="4" fillId="2" borderId="63" xfId="0" applyFont="1" applyFill="1" applyBorder="1" applyAlignment="1">
      <alignment horizontal="center" vertical="center"/>
    </xf>
    <xf numFmtId="0" fontId="4" fillId="0" borderId="56" xfId="0" applyFont="1" applyBorder="1" applyAlignment="1">
      <alignment horizontal="center" vertical="center"/>
    </xf>
    <xf numFmtId="49" fontId="4" fillId="6" borderId="41" xfId="0" applyNumberFormat="1"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3" fillId="6" borderId="49" xfId="0" applyFont="1" applyFill="1" applyBorder="1" applyAlignment="1">
      <alignment horizontal="center" vertical="center"/>
    </xf>
    <xf numFmtId="0" fontId="4" fillId="6" borderId="28"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3" fillId="6" borderId="10" xfId="0" applyFont="1" applyFill="1" applyBorder="1" applyAlignment="1">
      <alignment horizontal="center" vertical="center"/>
    </xf>
    <xf numFmtId="0" fontId="3" fillId="6" borderId="11"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49" xfId="0" applyFont="1" applyFill="1" applyBorder="1" applyAlignment="1">
      <alignment horizontal="center" vertical="center"/>
    </xf>
    <xf numFmtId="0" fontId="4" fillId="6" borderId="28" xfId="0" applyFont="1" applyFill="1" applyBorder="1" applyAlignment="1">
      <alignment horizontal="center" vertical="center"/>
    </xf>
    <xf numFmtId="0" fontId="4" fillId="6" borderId="10" xfId="0" applyFont="1" applyFill="1" applyBorder="1" applyAlignment="1">
      <alignment horizontal="center" vertical="center"/>
    </xf>
    <xf numFmtId="0" fontId="4" fillId="2" borderId="14" xfId="0" applyFont="1" applyFill="1" applyBorder="1" applyAlignment="1">
      <alignment horizontal="center" vertical="center"/>
    </xf>
    <xf numFmtId="0" fontId="4" fillId="0" borderId="6" xfId="0" applyFont="1" applyBorder="1" applyAlignment="1">
      <alignment horizontal="center" vertical="center"/>
    </xf>
    <xf numFmtId="0" fontId="4" fillId="0" borderId="28"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2" borderId="35" xfId="0" applyFont="1" applyFill="1" applyBorder="1" applyAlignment="1">
      <alignment horizontal="left" vertical="center"/>
    </xf>
    <xf numFmtId="49" fontId="4" fillId="2" borderId="102" xfId="0" applyNumberFormat="1" applyFont="1" applyFill="1" applyBorder="1" applyAlignment="1">
      <alignment horizontal="center" vertical="center" wrapText="1"/>
    </xf>
    <xf numFmtId="0" fontId="4" fillId="2" borderId="34" xfId="0" applyFont="1" applyFill="1" applyBorder="1" applyAlignment="1">
      <alignment horizontal="left" vertical="center"/>
    </xf>
    <xf numFmtId="0" fontId="3" fillId="2" borderId="16" xfId="0" applyFont="1" applyFill="1" applyBorder="1" applyAlignment="1">
      <alignment horizontal="center" vertical="center"/>
    </xf>
    <xf numFmtId="0" fontId="4" fillId="2" borderId="76" xfId="0" applyFont="1" applyFill="1" applyBorder="1" applyAlignment="1">
      <alignment horizontal="center" vertical="center" wrapText="1"/>
    </xf>
    <xf numFmtId="0" fontId="3" fillId="10" borderId="38" xfId="0" applyFont="1" applyFill="1" applyBorder="1" applyAlignment="1">
      <alignment horizontal="left" vertical="center" wrapText="1"/>
    </xf>
    <xf numFmtId="0" fontId="3" fillId="10" borderId="38" xfId="0" applyFont="1" applyFill="1" applyBorder="1" applyAlignment="1">
      <alignment vertical="center" wrapText="1"/>
    </xf>
    <xf numFmtId="49" fontId="3" fillId="10" borderId="105" xfId="0" applyNumberFormat="1" applyFont="1" applyFill="1" applyBorder="1" applyAlignment="1">
      <alignment horizontal="center" vertical="center" wrapText="1"/>
    </xf>
    <xf numFmtId="0" fontId="3" fillId="10" borderId="64" xfId="0" applyFont="1" applyFill="1" applyBorder="1" applyAlignment="1">
      <alignment horizontal="center" vertical="center" wrapText="1"/>
    </xf>
    <xf numFmtId="0" fontId="3" fillId="10" borderId="55" xfId="0" applyFont="1" applyFill="1" applyBorder="1" applyAlignment="1">
      <alignment horizontal="center" vertical="center" wrapText="1"/>
    </xf>
    <xf numFmtId="0" fontId="4" fillId="2" borderId="36" xfId="0" applyFont="1" applyFill="1" applyBorder="1" applyAlignment="1">
      <alignment wrapText="1"/>
    </xf>
    <xf numFmtId="0" fontId="3" fillId="10" borderId="18" xfId="0" applyFont="1" applyFill="1" applyBorder="1" applyAlignment="1">
      <alignment horizontal="center" vertical="center"/>
    </xf>
    <xf numFmtId="0" fontId="3" fillId="10" borderId="18" xfId="0" applyFont="1" applyFill="1" applyBorder="1" applyAlignment="1">
      <alignment horizontal="center" vertical="center" wrapText="1"/>
    </xf>
    <xf numFmtId="0" fontId="3" fillId="10" borderId="55" xfId="0" applyFont="1" applyFill="1" applyBorder="1" applyAlignment="1">
      <alignment horizontal="center" vertical="center"/>
    </xf>
    <xf numFmtId="0" fontId="3" fillId="10" borderId="64" xfId="0" applyFont="1" applyFill="1" applyBorder="1" applyAlignment="1">
      <alignment horizontal="center" vertical="center"/>
    </xf>
    <xf numFmtId="0" fontId="3" fillId="10" borderId="19" xfId="0" applyFont="1" applyFill="1" applyBorder="1" applyAlignment="1">
      <alignment horizontal="center" vertical="center"/>
    </xf>
    <xf numFmtId="0" fontId="3" fillId="10" borderId="75" xfId="0" applyFont="1" applyFill="1" applyBorder="1" applyAlignment="1">
      <alignment horizontal="center" vertical="center"/>
    </xf>
    <xf numFmtId="49" fontId="4" fillId="2" borderId="104" xfId="0" applyNumberFormat="1" applyFont="1" applyFill="1" applyBorder="1" applyAlignment="1">
      <alignment horizontal="center" vertical="center" wrapText="1"/>
    </xf>
    <xf numFmtId="0" fontId="5" fillId="11" borderId="35" xfId="0" applyFont="1" applyFill="1" applyBorder="1" applyAlignment="1">
      <alignment horizontal="left" vertical="center" wrapText="1"/>
    </xf>
    <xf numFmtId="0" fontId="5" fillId="11" borderId="39" xfId="0" applyFont="1" applyFill="1" applyBorder="1" applyAlignment="1">
      <alignment horizontal="left" vertical="center"/>
    </xf>
    <xf numFmtId="0" fontId="5" fillId="11" borderId="36" xfId="0" applyFont="1" applyFill="1" applyBorder="1" applyAlignment="1">
      <alignment horizontal="left" vertical="center"/>
    </xf>
    <xf numFmtId="0" fontId="10" fillId="9" borderId="24" xfId="0" applyFont="1" applyFill="1" applyBorder="1" applyAlignment="1">
      <alignment horizontal="left" vertical="center" wrapText="1"/>
    </xf>
    <xf numFmtId="0" fontId="10" fillId="9" borderId="74" xfId="0" applyFont="1" applyFill="1" applyBorder="1" applyAlignment="1">
      <alignment horizontal="left" vertical="center" wrapText="1"/>
    </xf>
    <xf numFmtId="0" fontId="10" fillId="9" borderId="3" xfId="0" applyFont="1" applyFill="1" applyBorder="1" applyAlignment="1">
      <alignment horizontal="left" vertical="center" wrapText="1"/>
    </xf>
    <xf numFmtId="0" fontId="10" fillId="9" borderId="30" xfId="0" applyFont="1" applyFill="1" applyBorder="1" applyAlignment="1">
      <alignment horizontal="left" vertical="center" wrapText="1"/>
    </xf>
    <xf numFmtId="0" fontId="10" fillId="9" borderId="103" xfId="0" applyFont="1" applyFill="1" applyBorder="1" applyAlignment="1">
      <alignment horizontal="left" vertical="center" wrapText="1"/>
    </xf>
    <xf numFmtId="0" fontId="10" fillId="9" borderId="4" xfId="0" applyFont="1" applyFill="1" applyBorder="1" applyAlignment="1">
      <alignment horizontal="left" vertical="center" wrapText="1"/>
    </xf>
    <xf numFmtId="0" fontId="9" fillId="0" borderId="0" xfId="0" applyFont="1" applyAlignment="1">
      <alignment horizontal="left" wrapText="1"/>
    </xf>
    <xf numFmtId="0" fontId="3" fillId="3" borderId="91" xfId="0" applyFont="1" applyFill="1" applyBorder="1" applyAlignment="1">
      <alignment horizontal="center" vertical="center"/>
    </xf>
    <xf numFmtId="0" fontId="3" fillId="3" borderId="86" xfId="0" applyFont="1" applyFill="1" applyBorder="1" applyAlignment="1">
      <alignment horizontal="center" vertical="center"/>
    </xf>
    <xf numFmtId="0" fontId="3" fillId="3" borderId="94" xfId="0" applyFont="1" applyFill="1" applyBorder="1" applyAlignment="1">
      <alignment horizontal="center" vertical="center"/>
    </xf>
    <xf numFmtId="0" fontId="3" fillId="3" borderId="93" xfId="0" applyFont="1" applyFill="1" applyBorder="1" applyAlignment="1">
      <alignment horizontal="center" vertical="center"/>
    </xf>
    <xf numFmtId="0" fontId="3" fillId="3" borderId="92" xfId="0" applyFont="1" applyFill="1" applyBorder="1" applyAlignment="1">
      <alignment horizontal="center" vertical="center"/>
    </xf>
    <xf numFmtId="2" fontId="3" fillId="0" borderId="0" xfId="0" applyNumberFormat="1" applyFont="1" applyAlignment="1">
      <alignment horizontal="center"/>
    </xf>
    <xf numFmtId="2" fontId="3" fillId="0" borderId="0" xfId="0" applyNumberFormat="1" applyFont="1" applyAlignment="1">
      <alignment horizontal="center" vertical="center"/>
    </xf>
    <xf numFmtId="0" fontId="10" fillId="9" borderId="28" xfId="0" applyFont="1" applyFill="1" applyBorder="1" applyAlignment="1">
      <alignment horizontal="left" vertical="center" wrapText="1"/>
    </xf>
    <xf numFmtId="0" fontId="10" fillId="9" borderId="77" xfId="0" applyFont="1" applyFill="1" applyBorder="1" applyAlignment="1">
      <alignment horizontal="left" vertical="center" wrapText="1"/>
    </xf>
    <xf numFmtId="0" fontId="10" fillId="9" borderId="6" xfId="0" applyFont="1" applyFill="1" applyBorder="1" applyAlignment="1">
      <alignment horizontal="left" vertical="center" wrapText="1"/>
    </xf>
    <xf numFmtId="0" fontId="3" fillId="3" borderId="74"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67"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76"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64"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55"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xf>
    <xf numFmtId="0" fontId="4" fillId="0" borderId="0" xfId="0" applyFont="1" applyAlignment="1">
      <alignment horizontal="left" vertical="center"/>
    </xf>
    <xf numFmtId="0" fontId="3" fillId="3" borderId="68"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3" fillId="3" borderId="36" xfId="0" applyFont="1" applyFill="1" applyBorder="1" applyAlignment="1">
      <alignment horizontal="left" vertical="center" wrapText="1"/>
    </xf>
    <xf numFmtId="49" fontId="8" fillId="3" borderId="46" xfId="0" applyNumberFormat="1" applyFont="1" applyFill="1" applyBorder="1" applyAlignment="1">
      <alignment horizontal="center" vertical="center" textRotation="90" wrapText="1"/>
    </xf>
    <xf numFmtId="49" fontId="8" fillId="3" borderId="45" xfId="0" applyNumberFormat="1" applyFont="1" applyFill="1" applyBorder="1" applyAlignment="1">
      <alignment horizontal="center" vertical="center" textRotation="90" wrapText="1"/>
    </xf>
    <xf numFmtId="49" fontId="8" fillId="3" borderId="47" xfId="0" applyNumberFormat="1" applyFont="1" applyFill="1" applyBorder="1" applyAlignment="1">
      <alignment horizontal="center" vertical="center" textRotation="90" wrapText="1"/>
    </xf>
    <xf numFmtId="0" fontId="6" fillId="3" borderId="64" xfId="0" applyFont="1" applyFill="1" applyBorder="1" applyAlignment="1">
      <alignment horizontal="center" vertical="center" wrapText="1"/>
    </xf>
    <xf numFmtId="0" fontId="6" fillId="3" borderId="55" xfId="0" applyFont="1" applyFill="1" applyBorder="1" applyAlignment="1">
      <alignment horizontal="center" vertical="center" wrapText="1"/>
    </xf>
    <xf numFmtId="0" fontId="3" fillId="3" borderId="20" xfId="0" applyFont="1" applyFill="1" applyBorder="1" applyAlignment="1">
      <alignment horizontal="center" textRotation="90" wrapText="1"/>
    </xf>
    <xf numFmtId="0" fontId="3" fillId="3" borderId="3" xfId="0" applyFont="1" applyFill="1" applyBorder="1" applyAlignment="1">
      <alignment horizontal="center" textRotation="90" wrapText="1"/>
    </xf>
    <xf numFmtId="0" fontId="3" fillId="3" borderId="17" xfId="0" applyFont="1" applyFill="1" applyBorder="1" applyAlignment="1">
      <alignment horizontal="center" textRotation="90" wrapText="1"/>
    </xf>
    <xf numFmtId="0" fontId="3" fillId="3" borderId="55" xfId="0" applyFont="1" applyFill="1" applyBorder="1" applyAlignment="1">
      <alignment horizontal="center" textRotation="90"/>
    </xf>
    <xf numFmtId="0" fontId="3" fillId="3" borderId="42" xfId="0" applyFont="1" applyFill="1" applyBorder="1" applyAlignment="1">
      <alignment horizontal="center" textRotation="90"/>
    </xf>
    <xf numFmtId="0" fontId="3" fillId="3" borderId="57" xfId="0" applyFont="1" applyFill="1" applyBorder="1" applyAlignment="1">
      <alignment horizontal="center" textRotation="90"/>
    </xf>
    <xf numFmtId="0" fontId="3" fillId="3" borderId="20"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55"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57" xfId="0" applyFont="1" applyFill="1" applyBorder="1" applyAlignment="1">
      <alignment horizontal="center" vertical="center"/>
    </xf>
    <xf numFmtId="0" fontId="3" fillId="3" borderId="51" xfId="0" applyFont="1" applyFill="1" applyBorder="1" applyAlignment="1">
      <alignment horizontal="center" vertical="center" wrapText="1"/>
    </xf>
    <xf numFmtId="0" fontId="6" fillId="3" borderId="59" xfId="0" applyFont="1" applyFill="1" applyBorder="1" applyAlignment="1">
      <alignment horizontal="center" vertical="center" wrapText="1"/>
    </xf>
    <xf numFmtId="0" fontId="6" fillId="3" borderId="60"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6" fillId="3" borderId="57" xfId="0" applyFont="1" applyFill="1" applyBorder="1" applyAlignment="1">
      <alignment horizontal="center" vertical="center" wrapText="1"/>
    </xf>
    <xf numFmtId="0" fontId="3" fillId="3" borderId="17" xfId="0" applyFont="1" applyFill="1" applyBorder="1" applyAlignment="1">
      <alignment horizontal="center" vertical="center"/>
    </xf>
  </cellXfs>
  <cellStyles count="1">
    <cellStyle name="Normalny" xfId="0" builtinId="0"/>
  </cellStyles>
  <dxfs count="0"/>
  <tableStyles count="0" defaultTableStyle="TableStyleMedium9" defaultPivotStyle="PivotStyleLight16"/>
  <colors>
    <mruColors>
      <color rgb="FFD8E2EB"/>
      <color rgb="FFFDF0CA"/>
      <color rgb="FFFF00FF"/>
      <color rgb="FFFFFF66"/>
      <color rgb="FF008000"/>
      <color rgb="FFCCFF99"/>
      <color rgb="FF0000CC"/>
      <color rgb="FFFFCCFF"/>
      <color rgb="FFF76909"/>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oczątek">
      <a:dk1>
        <a:sysClr val="windowText" lastClr="000000"/>
      </a:dk1>
      <a:lt1>
        <a:sysClr val="window" lastClr="FFFFFF"/>
      </a:lt1>
      <a:dk2>
        <a:srgbClr val="464653"/>
      </a:dk2>
      <a:lt2>
        <a:srgbClr val="DDE9EC"/>
      </a:lt2>
      <a:accent1>
        <a:srgbClr val="727CA3"/>
      </a:accent1>
      <a:accent2>
        <a:srgbClr val="9FB8CD"/>
      </a:accent2>
      <a:accent3>
        <a:srgbClr val="D2DA7A"/>
      </a:accent3>
      <a:accent4>
        <a:srgbClr val="FADA7A"/>
      </a:accent4>
      <a:accent5>
        <a:srgbClr val="B88472"/>
      </a:accent5>
      <a:accent6>
        <a:srgbClr val="8E736A"/>
      </a:accent6>
      <a:hlink>
        <a:srgbClr val="B292CA"/>
      </a:hlink>
      <a:folHlink>
        <a:srgbClr val="6B56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246"/>
  <sheetViews>
    <sheetView tabSelected="1" zoomScale="90" zoomScaleNormal="90" workbookViewId="0">
      <selection activeCell="B1" sqref="B1:Z1"/>
    </sheetView>
  </sheetViews>
  <sheetFormatPr defaultColWidth="9.28515625" defaultRowHeight="12.75" x14ac:dyDescent="0.2"/>
  <cols>
    <col min="1" max="1" width="1.28515625" style="6" customWidth="1"/>
    <col min="2" max="2" width="68.140625" style="8" customWidth="1"/>
    <col min="3" max="3" width="7.28515625" style="240" customWidth="1"/>
    <col min="4" max="5" width="5.7109375" style="2" customWidth="1"/>
    <col min="6" max="6" width="5.28515625" style="2" customWidth="1"/>
    <col min="7" max="7" width="4.28515625" style="31" customWidth="1"/>
    <col min="8" max="8" width="5.28515625" style="31" customWidth="1"/>
    <col min="9" max="9" width="4.42578125" style="31" customWidth="1"/>
    <col min="10" max="10" width="5" style="2" customWidth="1"/>
    <col min="11" max="14" width="4.42578125" style="31" customWidth="1"/>
    <col min="15" max="26" width="4.42578125" style="5" customWidth="1"/>
    <col min="27" max="34" width="4.42578125" style="1" customWidth="1"/>
    <col min="35" max="16384" width="9.28515625" style="6"/>
  </cols>
  <sheetData>
    <row r="1" spans="2:34" ht="15.75" x14ac:dyDescent="0.2">
      <c r="B1" s="482" t="s">
        <v>241</v>
      </c>
      <c r="C1" s="482"/>
      <c r="D1" s="482"/>
      <c r="E1" s="482"/>
      <c r="F1" s="482"/>
      <c r="G1" s="482"/>
      <c r="H1" s="482"/>
      <c r="I1" s="482"/>
      <c r="J1" s="482"/>
      <c r="K1" s="482"/>
      <c r="L1" s="482"/>
      <c r="M1" s="482"/>
      <c r="N1" s="482"/>
      <c r="O1" s="482"/>
      <c r="P1" s="482"/>
      <c r="Q1" s="482"/>
      <c r="R1" s="482"/>
      <c r="S1" s="482"/>
      <c r="T1" s="482"/>
      <c r="U1" s="482"/>
      <c r="V1" s="482"/>
      <c r="W1" s="482"/>
      <c r="X1" s="482"/>
      <c r="Y1" s="482"/>
      <c r="Z1" s="482"/>
    </row>
    <row r="2" spans="2:34" ht="15.75" x14ac:dyDescent="0.25">
      <c r="B2" s="483" t="s">
        <v>0</v>
      </c>
      <c r="C2" s="483"/>
      <c r="D2" s="483"/>
      <c r="E2" s="483"/>
      <c r="F2" s="483"/>
      <c r="G2" s="483"/>
      <c r="H2" s="483"/>
      <c r="I2" s="483"/>
      <c r="J2" s="483"/>
      <c r="K2" s="483"/>
      <c r="L2" s="483"/>
      <c r="M2" s="483"/>
      <c r="N2" s="483"/>
      <c r="O2" s="483"/>
      <c r="P2" s="483"/>
      <c r="Q2" s="483"/>
      <c r="R2" s="483"/>
      <c r="S2" s="483"/>
      <c r="T2" s="483"/>
      <c r="U2" s="483"/>
      <c r="V2" s="483"/>
      <c r="W2" s="483"/>
      <c r="X2" s="483"/>
      <c r="Y2" s="483"/>
      <c r="Z2" s="483"/>
    </row>
    <row r="3" spans="2:34" ht="7.5" customHeight="1" x14ac:dyDescent="0.2">
      <c r="B3" s="258"/>
      <c r="H3" s="3"/>
      <c r="I3" s="3"/>
      <c r="J3" s="4"/>
      <c r="K3" s="3"/>
      <c r="L3" s="3"/>
      <c r="M3" s="3"/>
      <c r="N3" s="3"/>
    </row>
    <row r="4" spans="2:34" ht="13.5" thickBot="1" x14ac:dyDescent="0.25">
      <c r="B4" s="484" t="s">
        <v>189</v>
      </c>
      <c r="C4" s="484"/>
      <c r="D4" s="484"/>
      <c r="E4" s="484"/>
      <c r="F4" s="484"/>
      <c r="G4" s="484"/>
      <c r="H4" s="484"/>
      <c r="I4" s="484"/>
      <c r="J4" s="484"/>
      <c r="K4" s="484"/>
      <c r="L4" s="484"/>
      <c r="M4" s="484"/>
      <c r="N4" s="484"/>
      <c r="O4" s="484"/>
      <c r="P4" s="484"/>
      <c r="Q4" s="484"/>
      <c r="R4" s="484"/>
      <c r="S4" s="484"/>
      <c r="T4" s="484"/>
      <c r="U4" s="484"/>
      <c r="V4" s="484"/>
      <c r="W4" s="484"/>
      <c r="X4" s="484"/>
      <c r="Y4" s="484"/>
      <c r="Z4" s="484"/>
    </row>
    <row r="5" spans="2:34" s="2" customFormat="1" ht="18" customHeight="1" x14ac:dyDescent="0.2">
      <c r="B5" s="485" t="s">
        <v>1</v>
      </c>
      <c r="C5" s="488" t="s">
        <v>2</v>
      </c>
      <c r="D5" s="491" t="s">
        <v>3</v>
      </c>
      <c r="E5" s="492"/>
      <c r="F5" s="493" t="s">
        <v>4</v>
      </c>
      <c r="G5" s="496" t="s">
        <v>5</v>
      </c>
      <c r="H5" s="499" t="s">
        <v>6</v>
      </c>
      <c r="I5" s="500"/>
      <c r="J5" s="500"/>
      <c r="K5" s="500"/>
      <c r="L5" s="500"/>
      <c r="M5" s="500"/>
      <c r="N5" s="501"/>
      <c r="O5" s="480" t="s">
        <v>242</v>
      </c>
      <c r="P5" s="478"/>
      <c r="Q5" s="478"/>
      <c r="R5" s="505"/>
      <c r="S5" s="477" t="s">
        <v>243</v>
      </c>
      <c r="T5" s="478"/>
      <c r="U5" s="478"/>
      <c r="V5" s="479"/>
      <c r="W5" s="480" t="s">
        <v>244</v>
      </c>
      <c r="X5" s="478"/>
      <c r="Y5" s="478"/>
      <c r="Z5" s="479"/>
      <c r="AA5" s="480" t="s">
        <v>245</v>
      </c>
      <c r="AB5" s="478"/>
      <c r="AC5" s="478"/>
      <c r="AD5" s="479"/>
      <c r="AE5" s="480" t="s">
        <v>246</v>
      </c>
      <c r="AF5" s="478"/>
      <c r="AG5" s="478"/>
      <c r="AH5" s="481"/>
    </row>
    <row r="6" spans="2:34" s="2" customFormat="1" ht="13.15" customHeight="1" x14ac:dyDescent="0.2">
      <c r="B6" s="486"/>
      <c r="C6" s="489"/>
      <c r="D6" s="506" t="s">
        <v>7</v>
      </c>
      <c r="E6" s="508" t="s">
        <v>8</v>
      </c>
      <c r="F6" s="494"/>
      <c r="G6" s="497"/>
      <c r="H6" s="473" t="s">
        <v>9</v>
      </c>
      <c r="I6" s="502" t="s">
        <v>10</v>
      </c>
      <c r="J6" s="502" t="s">
        <v>11</v>
      </c>
      <c r="K6" s="502"/>
      <c r="L6" s="502" t="s">
        <v>12</v>
      </c>
      <c r="M6" s="502" t="s">
        <v>13</v>
      </c>
      <c r="N6" s="476" t="s">
        <v>14</v>
      </c>
      <c r="O6" s="475" t="s">
        <v>15</v>
      </c>
      <c r="P6" s="472"/>
      <c r="Q6" s="473" t="s">
        <v>16</v>
      </c>
      <c r="R6" s="474"/>
      <c r="S6" s="475" t="s">
        <v>17</v>
      </c>
      <c r="T6" s="472"/>
      <c r="U6" s="473" t="s">
        <v>18</v>
      </c>
      <c r="V6" s="476"/>
      <c r="W6" s="473" t="s">
        <v>19</v>
      </c>
      <c r="X6" s="472"/>
      <c r="Y6" s="473" t="s">
        <v>20</v>
      </c>
      <c r="Z6" s="476"/>
      <c r="AA6" s="473" t="s">
        <v>21</v>
      </c>
      <c r="AB6" s="472"/>
      <c r="AC6" s="473" t="s">
        <v>22</v>
      </c>
      <c r="AD6" s="476"/>
      <c r="AE6" s="473" t="s">
        <v>23</v>
      </c>
      <c r="AF6" s="472"/>
      <c r="AG6" s="473" t="s">
        <v>24</v>
      </c>
      <c r="AH6" s="472"/>
    </row>
    <row r="7" spans="2:34" s="2" customFormat="1" ht="12" customHeight="1" thickBot="1" x14ac:dyDescent="0.25">
      <c r="B7" s="487"/>
      <c r="C7" s="490"/>
      <c r="D7" s="507"/>
      <c r="E7" s="509"/>
      <c r="F7" s="495"/>
      <c r="G7" s="498"/>
      <c r="H7" s="510"/>
      <c r="I7" s="503"/>
      <c r="J7" s="122" t="s">
        <v>25</v>
      </c>
      <c r="K7" s="122" t="s">
        <v>9</v>
      </c>
      <c r="L7" s="503"/>
      <c r="M7" s="503"/>
      <c r="N7" s="504"/>
      <c r="O7" s="126" t="s">
        <v>26</v>
      </c>
      <c r="P7" s="124" t="s">
        <v>11</v>
      </c>
      <c r="Q7" s="123" t="s">
        <v>26</v>
      </c>
      <c r="R7" s="125" t="s">
        <v>11</v>
      </c>
      <c r="S7" s="126" t="s">
        <v>26</v>
      </c>
      <c r="T7" s="124" t="s">
        <v>11</v>
      </c>
      <c r="U7" s="123" t="s">
        <v>26</v>
      </c>
      <c r="V7" s="125" t="s">
        <v>11</v>
      </c>
      <c r="W7" s="126" t="s">
        <v>26</v>
      </c>
      <c r="X7" s="124" t="s">
        <v>11</v>
      </c>
      <c r="Y7" s="123" t="s">
        <v>26</v>
      </c>
      <c r="Z7" s="127" t="s">
        <v>11</v>
      </c>
      <c r="AA7" s="123" t="s">
        <v>26</v>
      </c>
      <c r="AB7" s="125" t="s">
        <v>11</v>
      </c>
      <c r="AC7" s="298" t="s">
        <v>26</v>
      </c>
      <c r="AD7" s="127" t="s">
        <v>11</v>
      </c>
      <c r="AE7" s="123" t="s">
        <v>26</v>
      </c>
      <c r="AF7" s="125" t="s">
        <v>11</v>
      </c>
      <c r="AG7" s="298" t="s">
        <v>26</v>
      </c>
      <c r="AH7" s="124" t="s">
        <v>11</v>
      </c>
    </row>
    <row r="8" spans="2:34" s="8" customFormat="1" ht="18" customHeight="1" x14ac:dyDescent="0.2">
      <c r="B8" s="129" t="s">
        <v>27</v>
      </c>
      <c r="C8" s="130" t="s">
        <v>28</v>
      </c>
      <c r="D8" s="137"/>
      <c r="E8" s="132"/>
      <c r="F8" s="131">
        <f>SUM(F9:F19)</f>
        <v>300</v>
      </c>
      <c r="G8" s="133">
        <f>SUM(G9:G19)</f>
        <v>33</v>
      </c>
      <c r="H8" s="131">
        <f>SUM(H9:H19)</f>
        <v>195</v>
      </c>
      <c r="I8" s="134"/>
      <c r="J8" s="134">
        <f>SUM(J9:J19)</f>
        <v>105</v>
      </c>
      <c r="K8" s="134"/>
      <c r="L8" s="134"/>
      <c r="M8" s="134"/>
      <c r="N8" s="132"/>
      <c r="O8" s="137">
        <f t="shared" ref="O8:AC8" si="0">SUM(O9:O19)</f>
        <v>60</v>
      </c>
      <c r="P8" s="135">
        <f t="shared" si="0"/>
        <v>15</v>
      </c>
      <c r="Q8" s="131">
        <f t="shared" si="0"/>
        <v>0</v>
      </c>
      <c r="R8" s="136">
        <f t="shared" si="0"/>
        <v>0</v>
      </c>
      <c r="S8" s="137">
        <f t="shared" si="0"/>
        <v>45</v>
      </c>
      <c r="T8" s="135">
        <f t="shared" si="0"/>
        <v>15</v>
      </c>
      <c r="U8" s="131">
        <f t="shared" si="0"/>
        <v>15</v>
      </c>
      <c r="V8" s="136">
        <f t="shared" si="0"/>
        <v>15</v>
      </c>
      <c r="W8" s="137">
        <f t="shared" si="0"/>
        <v>0</v>
      </c>
      <c r="X8" s="135">
        <f t="shared" si="0"/>
        <v>0</v>
      </c>
      <c r="Y8" s="131">
        <f t="shared" si="0"/>
        <v>0</v>
      </c>
      <c r="Z8" s="132">
        <f t="shared" si="0"/>
        <v>0</v>
      </c>
      <c r="AA8" s="131">
        <f t="shared" si="0"/>
        <v>30</v>
      </c>
      <c r="AB8" s="136">
        <f t="shared" si="0"/>
        <v>0</v>
      </c>
      <c r="AC8" s="299">
        <f t="shared" si="0"/>
        <v>45</v>
      </c>
      <c r="AD8" s="132">
        <f>SUM(AD9:AD18)</f>
        <v>30</v>
      </c>
      <c r="AE8" s="131">
        <f>SUM(AE9:AE19)</f>
        <v>0</v>
      </c>
      <c r="AF8" s="136">
        <f>SUM(AF9:AF19)</f>
        <v>30</v>
      </c>
      <c r="AG8" s="299">
        <f>SUM(AG9:AG19)</f>
        <v>0</v>
      </c>
      <c r="AH8" s="135">
        <f>SUM(AH9:AH19)</f>
        <v>0</v>
      </c>
    </row>
    <row r="9" spans="2:34" s="8" customFormat="1" ht="16.149999999999999" customHeight="1" x14ac:dyDescent="0.2">
      <c r="B9" s="40" t="s">
        <v>29</v>
      </c>
      <c r="C9" s="38"/>
      <c r="D9" s="241"/>
      <c r="E9" s="44" t="s">
        <v>30</v>
      </c>
      <c r="F9" s="10">
        <v>30</v>
      </c>
      <c r="G9" s="43">
        <v>3</v>
      </c>
      <c r="H9" s="10">
        <v>30</v>
      </c>
      <c r="I9" s="12"/>
      <c r="J9" s="12"/>
      <c r="K9" s="12"/>
      <c r="L9" s="13"/>
      <c r="M9" s="12"/>
      <c r="N9" s="43"/>
      <c r="O9" s="54"/>
      <c r="P9" s="14"/>
      <c r="Q9" s="10"/>
      <c r="R9" s="11"/>
      <c r="S9" s="54"/>
      <c r="T9" s="14"/>
      <c r="U9" s="10"/>
      <c r="V9" s="11"/>
      <c r="W9" s="54"/>
      <c r="X9" s="15"/>
      <c r="Y9" s="25"/>
      <c r="Z9" s="49"/>
      <c r="AA9" s="10"/>
      <c r="AB9" s="286"/>
      <c r="AC9" s="72">
        <v>30</v>
      </c>
      <c r="AD9" s="55"/>
      <c r="AE9" s="10"/>
      <c r="AF9" s="286"/>
      <c r="AG9" s="72"/>
      <c r="AH9" s="16"/>
    </row>
    <row r="10" spans="2:34" s="8" customFormat="1" ht="16.149999999999999" customHeight="1" x14ac:dyDescent="0.2">
      <c r="B10" s="40" t="s">
        <v>193</v>
      </c>
      <c r="C10" s="38"/>
      <c r="D10" s="54" t="s">
        <v>30</v>
      </c>
      <c r="E10" s="43"/>
      <c r="F10" s="10">
        <v>30</v>
      </c>
      <c r="G10" s="43">
        <v>3</v>
      </c>
      <c r="H10" s="10">
        <v>30</v>
      </c>
      <c r="I10" s="12"/>
      <c r="J10" s="12"/>
      <c r="K10" s="12" t="s">
        <v>31</v>
      </c>
      <c r="L10" s="13"/>
      <c r="M10" s="13"/>
      <c r="N10" s="49"/>
      <c r="O10" s="54">
        <v>30</v>
      </c>
      <c r="P10" s="14"/>
      <c r="Q10" s="10"/>
      <c r="R10" s="11"/>
      <c r="S10" s="54"/>
      <c r="T10" s="14"/>
      <c r="U10" s="10"/>
      <c r="V10" s="11"/>
      <c r="W10" s="54"/>
      <c r="X10" s="15"/>
      <c r="Y10" s="25"/>
      <c r="Z10" s="49"/>
      <c r="AA10" s="10"/>
      <c r="AB10" s="286"/>
      <c r="AC10" s="72"/>
      <c r="AD10" s="55"/>
      <c r="AE10" s="10"/>
      <c r="AF10" s="286"/>
      <c r="AG10" s="72"/>
      <c r="AH10" s="16"/>
    </row>
    <row r="11" spans="2:34" s="8" customFormat="1" ht="16.149999999999999" customHeight="1" x14ac:dyDescent="0.2">
      <c r="B11" s="345" t="s">
        <v>230</v>
      </c>
      <c r="C11" s="389"/>
      <c r="D11" s="110" t="s">
        <v>32</v>
      </c>
      <c r="E11" s="361"/>
      <c r="F11" s="81">
        <v>15</v>
      </c>
      <c r="G11" s="361">
        <v>2</v>
      </c>
      <c r="H11" s="81"/>
      <c r="I11" s="342"/>
      <c r="J11" s="342">
        <v>15</v>
      </c>
      <c r="K11" s="342"/>
      <c r="L11" s="344"/>
      <c r="M11" s="344"/>
      <c r="N11" s="76"/>
      <c r="O11" s="110"/>
      <c r="P11" s="339">
        <v>15</v>
      </c>
      <c r="Q11" s="81"/>
      <c r="R11" s="114"/>
      <c r="S11" s="110"/>
      <c r="T11" s="339"/>
      <c r="U11" s="81"/>
      <c r="V11" s="114"/>
      <c r="W11" s="110"/>
      <c r="X11" s="95"/>
      <c r="Y11" s="79"/>
      <c r="Z11" s="76"/>
      <c r="AA11" s="81"/>
      <c r="AB11" s="214"/>
      <c r="AC11" s="109"/>
      <c r="AD11" s="343"/>
      <c r="AE11" s="81"/>
      <c r="AF11" s="214"/>
      <c r="AG11" s="109"/>
      <c r="AH11" s="341"/>
    </row>
    <row r="12" spans="2:34" s="17" customFormat="1" ht="16.149999999999999" customHeight="1" x14ac:dyDescent="0.2">
      <c r="B12" s="98" t="s">
        <v>194</v>
      </c>
      <c r="C12" s="103"/>
      <c r="D12" s="86" t="s">
        <v>30</v>
      </c>
      <c r="E12" s="77"/>
      <c r="F12" s="80">
        <v>45</v>
      </c>
      <c r="G12" s="77">
        <v>5</v>
      </c>
      <c r="H12" s="80">
        <v>45</v>
      </c>
      <c r="I12" s="108"/>
      <c r="J12" s="108"/>
      <c r="K12" s="108"/>
      <c r="L12" s="100"/>
      <c r="M12" s="100"/>
      <c r="N12" s="75"/>
      <c r="O12" s="86"/>
      <c r="P12" s="96"/>
      <c r="Q12" s="80"/>
      <c r="R12" s="82"/>
      <c r="S12" s="86">
        <v>45</v>
      </c>
      <c r="T12" s="96"/>
      <c r="U12" s="80"/>
      <c r="V12" s="82"/>
      <c r="W12" s="86"/>
      <c r="X12" s="94"/>
      <c r="Y12" s="78"/>
      <c r="Z12" s="75"/>
      <c r="AA12" s="80"/>
      <c r="AB12" s="213"/>
      <c r="AC12" s="106"/>
      <c r="AD12" s="116"/>
      <c r="AE12" s="80"/>
      <c r="AF12" s="213"/>
      <c r="AG12" s="106"/>
      <c r="AH12" s="115"/>
    </row>
    <row r="13" spans="2:34" s="17" customFormat="1" ht="16.149999999999999" customHeight="1" x14ac:dyDescent="0.2">
      <c r="B13" s="40" t="s">
        <v>229</v>
      </c>
      <c r="C13" s="38"/>
      <c r="D13" s="54" t="s">
        <v>32</v>
      </c>
      <c r="E13" s="43"/>
      <c r="F13" s="10">
        <v>15</v>
      </c>
      <c r="G13" s="43">
        <v>2</v>
      </c>
      <c r="H13" s="10"/>
      <c r="I13" s="12"/>
      <c r="J13" s="12">
        <v>15</v>
      </c>
      <c r="K13" s="12"/>
      <c r="L13" s="13"/>
      <c r="M13" s="13"/>
      <c r="N13" s="49"/>
      <c r="O13" s="54"/>
      <c r="P13" s="14"/>
      <c r="Q13" s="10"/>
      <c r="R13" s="11"/>
      <c r="S13" s="54"/>
      <c r="T13" s="14">
        <v>15</v>
      </c>
      <c r="U13" s="10"/>
      <c r="V13" s="11"/>
      <c r="W13" s="54"/>
      <c r="X13" s="15"/>
      <c r="Y13" s="25"/>
      <c r="Z13" s="49"/>
      <c r="AA13" s="10"/>
      <c r="AB13" s="286"/>
      <c r="AC13" s="72"/>
      <c r="AD13" s="55"/>
      <c r="AE13" s="10"/>
      <c r="AF13" s="286"/>
      <c r="AG13" s="72"/>
      <c r="AH13" s="16"/>
    </row>
    <row r="14" spans="2:34" s="8" customFormat="1" ht="16.149999999999999" customHeight="1" x14ac:dyDescent="0.2">
      <c r="B14" s="40" t="s">
        <v>33</v>
      </c>
      <c r="C14" s="38"/>
      <c r="D14" s="241" t="s">
        <v>31</v>
      </c>
      <c r="E14" s="44" t="s">
        <v>32</v>
      </c>
      <c r="F14" s="10">
        <v>30</v>
      </c>
      <c r="G14" s="43">
        <v>3</v>
      </c>
      <c r="H14" s="10">
        <v>30</v>
      </c>
      <c r="I14" s="12"/>
      <c r="J14" s="108"/>
      <c r="K14" s="108"/>
      <c r="L14" s="100"/>
      <c r="M14" s="100"/>
      <c r="N14" s="75"/>
      <c r="O14" s="86">
        <v>30</v>
      </c>
      <c r="P14" s="96"/>
      <c r="Q14" s="80"/>
      <c r="R14" s="82"/>
      <c r="S14" s="86"/>
      <c r="T14" s="96"/>
      <c r="U14" s="80"/>
      <c r="V14" s="82"/>
      <c r="W14" s="86"/>
      <c r="X14" s="94"/>
      <c r="Y14" s="78"/>
      <c r="Z14" s="75"/>
      <c r="AA14" s="80"/>
      <c r="AB14" s="213"/>
      <c r="AC14" s="106"/>
      <c r="AD14" s="116"/>
      <c r="AE14" s="80"/>
      <c r="AF14" s="213"/>
      <c r="AG14" s="106"/>
      <c r="AH14" s="115"/>
    </row>
    <row r="15" spans="2:34" s="8" customFormat="1" ht="16.149999999999999" customHeight="1" x14ac:dyDescent="0.2">
      <c r="B15" s="40" t="s">
        <v>34</v>
      </c>
      <c r="C15" s="38"/>
      <c r="D15" s="241" t="s">
        <v>30</v>
      </c>
      <c r="E15" s="44"/>
      <c r="F15" s="10">
        <v>30</v>
      </c>
      <c r="G15" s="43">
        <v>3</v>
      </c>
      <c r="H15" s="10">
        <v>30</v>
      </c>
      <c r="I15" s="12"/>
      <c r="J15" s="108"/>
      <c r="K15" s="108"/>
      <c r="L15" s="100"/>
      <c r="M15" s="100"/>
      <c r="N15" s="75"/>
      <c r="O15" s="86"/>
      <c r="P15" s="96"/>
      <c r="Q15" s="80"/>
      <c r="R15" s="82"/>
      <c r="S15" s="86"/>
      <c r="T15" s="96"/>
      <c r="U15" s="80"/>
      <c r="V15" s="82"/>
      <c r="W15" s="86"/>
      <c r="X15" s="94"/>
      <c r="Y15" s="78"/>
      <c r="Z15" s="75"/>
      <c r="AA15" s="80">
        <v>30</v>
      </c>
      <c r="AB15" s="213"/>
      <c r="AC15" s="112"/>
      <c r="AD15" s="116"/>
      <c r="AE15" s="80"/>
      <c r="AF15" s="213"/>
      <c r="AG15" s="106"/>
      <c r="AH15" s="115"/>
    </row>
    <row r="16" spans="2:34" s="8" customFormat="1" ht="16.149999999999999" customHeight="1" x14ac:dyDescent="0.2">
      <c r="B16" s="98" t="s">
        <v>161</v>
      </c>
      <c r="C16" s="429"/>
      <c r="D16" s="93"/>
      <c r="E16" s="331" t="s">
        <v>32</v>
      </c>
      <c r="F16" s="86">
        <v>30</v>
      </c>
      <c r="G16" s="77">
        <v>3</v>
      </c>
      <c r="H16" s="86">
        <v>15</v>
      </c>
      <c r="I16" s="108"/>
      <c r="J16" s="108">
        <v>15</v>
      </c>
      <c r="K16" s="108"/>
      <c r="L16" s="100"/>
      <c r="M16" s="100"/>
      <c r="N16" s="75"/>
      <c r="O16" s="86"/>
      <c r="P16" s="96"/>
      <c r="Q16" s="112"/>
      <c r="R16" s="77"/>
      <c r="S16" s="86"/>
      <c r="T16" s="96"/>
      <c r="U16" s="112">
        <v>15</v>
      </c>
      <c r="V16" s="77">
        <v>15</v>
      </c>
      <c r="W16" s="86"/>
      <c r="X16" s="94"/>
      <c r="Y16" s="106"/>
      <c r="Z16" s="75"/>
      <c r="AA16" s="86"/>
      <c r="AB16" s="94"/>
      <c r="AC16" s="106"/>
      <c r="AD16" s="116"/>
      <c r="AE16" s="86"/>
      <c r="AF16" s="94"/>
      <c r="AG16" s="106"/>
      <c r="AH16" s="115"/>
    </row>
    <row r="17" spans="2:34" s="17" customFormat="1" ht="16.149999999999999" customHeight="1" x14ac:dyDescent="0.2">
      <c r="B17" s="117" t="s">
        <v>36</v>
      </c>
      <c r="C17" s="103"/>
      <c r="D17" s="86"/>
      <c r="E17" s="77" t="s">
        <v>32</v>
      </c>
      <c r="F17" s="80">
        <v>30</v>
      </c>
      <c r="G17" s="77">
        <v>4</v>
      </c>
      <c r="H17" s="80">
        <v>15</v>
      </c>
      <c r="I17" s="108"/>
      <c r="J17" s="108">
        <v>15</v>
      </c>
      <c r="K17" s="108"/>
      <c r="L17" s="100"/>
      <c r="M17" s="100"/>
      <c r="N17" s="75"/>
      <c r="O17" s="86"/>
      <c r="P17" s="96"/>
      <c r="Q17" s="80"/>
      <c r="R17" s="82"/>
      <c r="S17" s="86"/>
      <c r="T17" s="96"/>
      <c r="U17" s="80"/>
      <c r="V17" s="82"/>
      <c r="W17" s="86"/>
      <c r="X17" s="94"/>
      <c r="Y17" s="78"/>
      <c r="Z17" s="75"/>
      <c r="AA17" s="80"/>
      <c r="AB17" s="213"/>
      <c r="AC17" s="106">
        <v>15</v>
      </c>
      <c r="AD17" s="75">
        <v>15</v>
      </c>
      <c r="AE17" s="80"/>
      <c r="AF17" s="213"/>
      <c r="AG17" s="106"/>
      <c r="AH17" s="115"/>
    </row>
    <row r="18" spans="2:34" s="17" customFormat="1" ht="16.149999999999999" customHeight="1" x14ac:dyDescent="0.2">
      <c r="B18" s="39" t="s">
        <v>162</v>
      </c>
      <c r="C18" s="38"/>
      <c r="D18" s="54" t="s">
        <v>32</v>
      </c>
      <c r="E18" s="43"/>
      <c r="F18" s="10">
        <v>15</v>
      </c>
      <c r="G18" s="43">
        <v>2</v>
      </c>
      <c r="H18" s="10"/>
      <c r="I18" s="12"/>
      <c r="J18" s="12">
        <v>15</v>
      </c>
      <c r="K18" s="12"/>
      <c r="L18" s="13"/>
      <c r="M18" s="13"/>
      <c r="N18" s="49"/>
      <c r="O18" s="54"/>
      <c r="P18" s="14"/>
      <c r="Q18" s="10"/>
      <c r="R18" s="11"/>
      <c r="S18" s="54"/>
      <c r="T18" s="14"/>
      <c r="U18" s="10"/>
      <c r="V18" s="11"/>
      <c r="W18" s="54"/>
      <c r="X18" s="15"/>
      <c r="Y18" s="25"/>
      <c r="Z18" s="49"/>
      <c r="AA18" s="10"/>
      <c r="AB18" s="286"/>
      <c r="AC18" s="72"/>
      <c r="AD18" s="49">
        <v>15</v>
      </c>
      <c r="AE18" s="10"/>
      <c r="AF18" s="286"/>
      <c r="AG18" s="72"/>
      <c r="AH18" s="16"/>
    </row>
    <row r="19" spans="2:34" s="17" customFormat="1" ht="16.149999999999999" customHeight="1" thickBot="1" x14ac:dyDescent="0.25">
      <c r="B19" s="58" t="s">
        <v>195</v>
      </c>
      <c r="C19" s="397"/>
      <c r="D19" s="254"/>
      <c r="E19" s="57" t="s">
        <v>32</v>
      </c>
      <c r="F19" s="52">
        <v>30</v>
      </c>
      <c r="G19" s="57">
        <v>3</v>
      </c>
      <c r="H19" s="52"/>
      <c r="I19" s="90"/>
      <c r="J19" s="90">
        <v>30</v>
      </c>
      <c r="K19" s="90"/>
      <c r="L19" s="89"/>
      <c r="M19" s="89"/>
      <c r="N19" s="53"/>
      <c r="O19" s="254"/>
      <c r="P19" s="29"/>
      <c r="Q19" s="52"/>
      <c r="R19" s="289"/>
      <c r="S19" s="254"/>
      <c r="T19" s="29"/>
      <c r="U19" s="52"/>
      <c r="V19" s="289"/>
      <c r="W19" s="254"/>
      <c r="X19" s="28"/>
      <c r="Y19" s="56"/>
      <c r="Z19" s="53"/>
      <c r="AA19" s="52"/>
      <c r="AB19" s="287"/>
      <c r="AC19" s="309"/>
      <c r="AD19" s="53"/>
      <c r="AE19" s="52"/>
      <c r="AF19" s="287">
        <v>30</v>
      </c>
      <c r="AG19" s="309"/>
      <c r="AH19" s="431"/>
    </row>
    <row r="20" spans="2:34" s="8" customFormat="1" ht="18" customHeight="1" x14ac:dyDescent="0.2">
      <c r="B20" s="129" t="s">
        <v>37</v>
      </c>
      <c r="C20" s="130" t="s">
        <v>38</v>
      </c>
      <c r="D20" s="137"/>
      <c r="E20" s="132"/>
      <c r="F20" s="131">
        <f>SUM(F21:F28)</f>
        <v>180</v>
      </c>
      <c r="G20" s="132">
        <f>SUM(G21:G28)</f>
        <v>22</v>
      </c>
      <c r="H20" s="131">
        <f>SUM(H21:H28)</f>
        <v>150</v>
      </c>
      <c r="I20" s="134"/>
      <c r="J20" s="134">
        <f>SUM(J21:J28)</f>
        <v>30</v>
      </c>
      <c r="K20" s="134"/>
      <c r="L20" s="134"/>
      <c r="M20" s="134"/>
      <c r="N20" s="132"/>
      <c r="O20" s="137">
        <f t="shared" ref="O20:AH20" si="1">SUM(O21:O28)</f>
        <v>75</v>
      </c>
      <c r="P20" s="135">
        <f t="shared" si="1"/>
        <v>30</v>
      </c>
      <c r="Q20" s="131">
        <f t="shared" si="1"/>
        <v>45</v>
      </c>
      <c r="R20" s="136">
        <f t="shared" si="1"/>
        <v>0</v>
      </c>
      <c r="S20" s="137">
        <f t="shared" si="1"/>
        <v>15</v>
      </c>
      <c r="T20" s="135">
        <f t="shared" si="1"/>
        <v>0</v>
      </c>
      <c r="U20" s="131">
        <f t="shared" si="1"/>
        <v>0</v>
      </c>
      <c r="V20" s="136">
        <f t="shared" si="1"/>
        <v>0</v>
      </c>
      <c r="W20" s="137">
        <f t="shared" si="1"/>
        <v>0</v>
      </c>
      <c r="X20" s="135">
        <f t="shared" si="1"/>
        <v>0</v>
      </c>
      <c r="Y20" s="131">
        <f t="shared" si="1"/>
        <v>0</v>
      </c>
      <c r="Z20" s="132">
        <f t="shared" si="1"/>
        <v>0</v>
      </c>
      <c r="AA20" s="131">
        <f t="shared" si="1"/>
        <v>0</v>
      </c>
      <c r="AB20" s="136">
        <f t="shared" si="1"/>
        <v>0</v>
      </c>
      <c r="AC20" s="299">
        <f t="shared" si="1"/>
        <v>0</v>
      </c>
      <c r="AD20" s="132">
        <f t="shared" si="1"/>
        <v>0</v>
      </c>
      <c r="AE20" s="131">
        <f t="shared" si="1"/>
        <v>15</v>
      </c>
      <c r="AF20" s="136">
        <f t="shared" si="1"/>
        <v>0</v>
      </c>
      <c r="AG20" s="299">
        <f t="shared" si="1"/>
        <v>0</v>
      </c>
      <c r="AH20" s="135">
        <f t="shared" si="1"/>
        <v>0</v>
      </c>
    </row>
    <row r="21" spans="2:34" s="8" customFormat="1" ht="16.149999999999999" customHeight="1" x14ac:dyDescent="0.2">
      <c r="B21" s="40" t="s">
        <v>240</v>
      </c>
      <c r="C21" s="38"/>
      <c r="D21" s="54"/>
      <c r="E21" s="43" t="s">
        <v>32</v>
      </c>
      <c r="F21" s="10">
        <v>30</v>
      </c>
      <c r="G21" s="43">
        <v>3</v>
      </c>
      <c r="H21" s="10">
        <v>30</v>
      </c>
      <c r="I21" s="12"/>
      <c r="J21" s="12"/>
      <c r="K21" s="12"/>
      <c r="L21" s="13"/>
      <c r="M21" s="12"/>
      <c r="N21" s="43"/>
      <c r="O21" s="54"/>
      <c r="P21" s="14"/>
      <c r="Q21" s="10">
        <v>30</v>
      </c>
      <c r="R21" s="11"/>
      <c r="S21" s="54"/>
      <c r="T21" s="14"/>
      <c r="U21" s="10"/>
      <c r="V21" s="11"/>
      <c r="W21" s="54"/>
      <c r="X21" s="14"/>
      <c r="Y21" s="25"/>
      <c r="Z21" s="49"/>
      <c r="AA21" s="10"/>
      <c r="AB21" s="11"/>
      <c r="AC21" s="72"/>
      <c r="AD21" s="55"/>
      <c r="AE21" s="51"/>
      <c r="AF21" s="316"/>
      <c r="AG21" s="318"/>
      <c r="AH21" s="16"/>
    </row>
    <row r="22" spans="2:34" s="8" customFormat="1" ht="16.149999999999999" customHeight="1" x14ac:dyDescent="0.2">
      <c r="B22" s="98" t="s">
        <v>39</v>
      </c>
      <c r="C22" s="37"/>
      <c r="D22" s="241" t="s">
        <v>32</v>
      </c>
      <c r="E22" s="44"/>
      <c r="F22" s="10">
        <v>30</v>
      </c>
      <c r="G22" s="43">
        <v>3</v>
      </c>
      <c r="H22" s="10">
        <v>30</v>
      </c>
      <c r="I22" s="12"/>
      <c r="J22" s="12"/>
      <c r="K22" s="12"/>
      <c r="L22" s="13"/>
      <c r="M22" s="12"/>
      <c r="N22" s="43"/>
      <c r="O22" s="54">
        <v>30</v>
      </c>
      <c r="P22" s="14"/>
      <c r="Q22" s="25"/>
      <c r="R22" s="11"/>
      <c r="S22" s="54"/>
      <c r="T22" s="14"/>
      <c r="U22" s="10"/>
      <c r="V22" s="11"/>
      <c r="W22" s="54"/>
      <c r="X22" s="15"/>
      <c r="Y22" s="25"/>
      <c r="Z22" s="49"/>
      <c r="AA22" s="10"/>
      <c r="AB22" s="286"/>
      <c r="AC22" s="72"/>
      <c r="AD22" s="55"/>
      <c r="AE22" s="10"/>
      <c r="AF22" s="286"/>
      <c r="AG22" s="72"/>
      <c r="AH22" s="16"/>
    </row>
    <row r="23" spans="2:34" s="8" customFormat="1" ht="16.149999999999999" customHeight="1" x14ac:dyDescent="0.2">
      <c r="B23" s="98" t="s">
        <v>40</v>
      </c>
      <c r="C23" s="99"/>
      <c r="D23" s="93"/>
      <c r="E23" s="44" t="s">
        <v>32</v>
      </c>
      <c r="F23" s="80">
        <v>15</v>
      </c>
      <c r="G23" s="77">
        <v>2</v>
      </c>
      <c r="H23" s="80">
        <v>15</v>
      </c>
      <c r="I23" s="108"/>
      <c r="J23" s="108"/>
      <c r="K23" s="108"/>
      <c r="L23" s="100"/>
      <c r="M23" s="108"/>
      <c r="N23" s="77"/>
      <c r="O23" s="86"/>
      <c r="P23" s="96"/>
      <c r="Q23" s="78">
        <v>15</v>
      </c>
      <c r="R23" s="82"/>
      <c r="S23" s="86"/>
      <c r="T23" s="96"/>
      <c r="U23" s="80"/>
      <c r="V23" s="82"/>
      <c r="W23" s="86"/>
      <c r="X23" s="94"/>
      <c r="Y23" s="78"/>
      <c r="Z23" s="75"/>
      <c r="AA23" s="80"/>
      <c r="AB23" s="213"/>
      <c r="AC23" s="106"/>
      <c r="AD23" s="116"/>
      <c r="AE23" s="80"/>
      <c r="AF23" s="213"/>
      <c r="AG23" s="106"/>
      <c r="AH23" s="115"/>
    </row>
    <row r="24" spans="2:34" s="8" customFormat="1" ht="16.149999999999999" customHeight="1" x14ac:dyDescent="0.2">
      <c r="B24" s="40" t="s">
        <v>196</v>
      </c>
      <c r="C24" s="38"/>
      <c r="D24" s="54" t="s">
        <v>30</v>
      </c>
      <c r="E24" s="43"/>
      <c r="F24" s="10">
        <v>15</v>
      </c>
      <c r="G24" s="43">
        <v>3</v>
      </c>
      <c r="H24" s="10">
        <v>15</v>
      </c>
      <c r="I24" s="13"/>
      <c r="J24" s="12"/>
      <c r="K24" s="12"/>
      <c r="L24" s="12"/>
      <c r="M24" s="12"/>
      <c r="N24" s="43"/>
      <c r="O24" s="54">
        <v>15</v>
      </c>
      <c r="P24" s="14"/>
      <c r="Q24" s="10"/>
      <c r="R24" s="11"/>
      <c r="S24" s="54"/>
      <c r="T24" s="14"/>
      <c r="U24" s="10"/>
      <c r="V24" s="11"/>
      <c r="W24" s="54"/>
      <c r="X24" s="14" t="s">
        <v>31</v>
      </c>
      <c r="Y24" s="25"/>
      <c r="Z24" s="49"/>
      <c r="AA24" s="10"/>
      <c r="AB24" s="11" t="s">
        <v>31</v>
      </c>
      <c r="AC24" s="72"/>
      <c r="AD24" s="55"/>
      <c r="AE24" s="10"/>
      <c r="AF24" s="11" t="s">
        <v>31</v>
      </c>
      <c r="AG24" s="318"/>
      <c r="AH24" s="16"/>
    </row>
    <row r="25" spans="2:34" s="8" customFormat="1" ht="16.149999999999999" customHeight="1" x14ac:dyDescent="0.2">
      <c r="B25" s="345" t="s">
        <v>197</v>
      </c>
      <c r="C25" s="389"/>
      <c r="D25" s="363" t="s">
        <v>32</v>
      </c>
      <c r="E25" s="361"/>
      <c r="F25" s="81">
        <v>30</v>
      </c>
      <c r="G25" s="340">
        <v>4</v>
      </c>
      <c r="H25" s="81"/>
      <c r="I25" s="344"/>
      <c r="J25" s="342">
        <v>30</v>
      </c>
      <c r="K25" s="342"/>
      <c r="L25" s="342"/>
      <c r="M25" s="342"/>
      <c r="N25" s="340"/>
      <c r="O25" s="110"/>
      <c r="P25" s="339">
        <v>30</v>
      </c>
      <c r="Q25" s="81"/>
      <c r="R25" s="114"/>
      <c r="S25" s="110"/>
      <c r="T25" s="339"/>
      <c r="U25" s="81"/>
      <c r="V25" s="114"/>
      <c r="W25" s="110"/>
      <c r="X25" s="339"/>
      <c r="Y25" s="79"/>
      <c r="Z25" s="76"/>
      <c r="AA25" s="81"/>
      <c r="AB25" s="114"/>
      <c r="AC25" s="109"/>
      <c r="AD25" s="343"/>
      <c r="AE25" s="81"/>
      <c r="AF25" s="114"/>
      <c r="AG25" s="364"/>
      <c r="AH25" s="341"/>
    </row>
    <row r="26" spans="2:34" s="8" customFormat="1" ht="16.149999999999999" customHeight="1" x14ac:dyDescent="0.2">
      <c r="B26" s="98" t="s">
        <v>41</v>
      </c>
      <c r="C26" s="99"/>
      <c r="D26" s="93" t="s">
        <v>30</v>
      </c>
      <c r="E26" s="83"/>
      <c r="F26" s="80">
        <v>30</v>
      </c>
      <c r="G26" s="77">
        <v>4</v>
      </c>
      <c r="H26" s="80">
        <v>30</v>
      </c>
      <c r="I26" s="100"/>
      <c r="J26" s="108"/>
      <c r="K26" s="108"/>
      <c r="L26" s="108"/>
      <c r="M26" s="108"/>
      <c r="N26" s="77"/>
      <c r="O26" s="86">
        <v>30</v>
      </c>
      <c r="P26" s="96"/>
      <c r="Q26" s="80"/>
      <c r="R26" s="82"/>
      <c r="S26" s="86"/>
      <c r="T26" s="96"/>
      <c r="U26" s="80"/>
      <c r="V26" s="82"/>
      <c r="W26" s="86"/>
      <c r="X26" s="96"/>
      <c r="Y26" s="78"/>
      <c r="Z26" s="75"/>
      <c r="AA26" s="80"/>
      <c r="AB26" s="82"/>
      <c r="AC26" s="106"/>
      <c r="AD26" s="116"/>
      <c r="AE26" s="80"/>
      <c r="AF26" s="82"/>
      <c r="AG26" s="87"/>
      <c r="AH26" s="115"/>
    </row>
    <row r="27" spans="2:34" s="8" customFormat="1" ht="16.149999999999999" customHeight="1" x14ac:dyDescent="0.2">
      <c r="B27" s="39" t="s">
        <v>42</v>
      </c>
      <c r="C27" s="99"/>
      <c r="D27" s="93" t="s">
        <v>32</v>
      </c>
      <c r="E27" s="83"/>
      <c r="F27" s="80">
        <v>15</v>
      </c>
      <c r="G27" s="77">
        <v>2</v>
      </c>
      <c r="H27" s="80">
        <v>15</v>
      </c>
      <c r="I27" s="100"/>
      <c r="J27" s="108"/>
      <c r="K27" s="108"/>
      <c r="L27" s="108"/>
      <c r="M27" s="108"/>
      <c r="N27" s="77"/>
      <c r="O27" s="86"/>
      <c r="P27" s="96"/>
      <c r="Q27" s="80"/>
      <c r="R27" s="82"/>
      <c r="S27" s="86"/>
      <c r="T27" s="96"/>
      <c r="U27" s="80"/>
      <c r="V27" s="82"/>
      <c r="W27" s="86"/>
      <c r="X27" s="96"/>
      <c r="Y27" s="78"/>
      <c r="Z27" s="75"/>
      <c r="AA27" s="80"/>
      <c r="AB27" s="82"/>
      <c r="AC27" s="106"/>
      <c r="AD27" s="116"/>
      <c r="AE27" s="80">
        <v>15</v>
      </c>
      <c r="AF27" s="82"/>
      <c r="AG27" s="87"/>
      <c r="AH27" s="115"/>
    </row>
    <row r="28" spans="2:34" s="8" customFormat="1" ht="16.149999999999999" customHeight="1" thickBot="1" x14ac:dyDescent="0.25">
      <c r="B28" s="117" t="s">
        <v>174</v>
      </c>
      <c r="C28" s="99"/>
      <c r="D28" s="242" t="s">
        <v>32</v>
      </c>
      <c r="E28" s="45"/>
      <c r="F28" s="80">
        <v>15</v>
      </c>
      <c r="G28" s="46">
        <v>1</v>
      </c>
      <c r="H28" s="86">
        <v>15</v>
      </c>
      <c r="I28" s="100"/>
      <c r="J28" s="108"/>
      <c r="K28" s="108"/>
      <c r="L28" s="108"/>
      <c r="M28" s="108"/>
      <c r="N28" s="77"/>
      <c r="O28" s="86"/>
      <c r="P28" s="96"/>
      <c r="Q28" s="80"/>
      <c r="R28" s="82"/>
      <c r="S28" s="86">
        <v>15</v>
      </c>
      <c r="T28" s="96"/>
      <c r="U28" s="80"/>
      <c r="V28" s="82"/>
      <c r="W28" s="86"/>
      <c r="X28" s="96"/>
      <c r="Y28" s="78"/>
      <c r="Z28" s="75"/>
      <c r="AA28" s="86"/>
      <c r="AB28" s="82"/>
      <c r="AC28" s="106"/>
      <c r="AD28" s="116"/>
      <c r="AE28" s="80"/>
      <c r="AF28" s="82"/>
      <c r="AG28" s="87"/>
      <c r="AH28" s="115"/>
    </row>
    <row r="29" spans="2:34" s="8" customFormat="1" ht="18" customHeight="1" x14ac:dyDescent="0.2">
      <c r="B29" s="138" t="s">
        <v>43</v>
      </c>
      <c r="C29" s="139" t="s">
        <v>44</v>
      </c>
      <c r="D29" s="144"/>
      <c r="E29" s="133"/>
      <c r="F29" s="140">
        <f>SUM(F30:F36)</f>
        <v>180</v>
      </c>
      <c r="G29" s="133">
        <f>SUM(G30:G36)</f>
        <v>20</v>
      </c>
      <c r="H29" s="140">
        <f>SUM(H30:H36)</f>
        <v>120</v>
      </c>
      <c r="I29" s="141"/>
      <c r="J29" s="141">
        <f>SUM(J30:J36)</f>
        <v>60</v>
      </c>
      <c r="K29" s="141"/>
      <c r="L29" s="141"/>
      <c r="M29" s="141"/>
      <c r="N29" s="133"/>
      <c r="O29" s="144">
        <f t="shared" ref="O29:AH29" si="2">SUM(O30:O36)</f>
        <v>30</v>
      </c>
      <c r="P29" s="142">
        <f t="shared" si="2"/>
        <v>15</v>
      </c>
      <c r="Q29" s="140">
        <f t="shared" si="2"/>
        <v>0</v>
      </c>
      <c r="R29" s="143">
        <f t="shared" si="2"/>
        <v>0</v>
      </c>
      <c r="S29" s="144">
        <f t="shared" si="2"/>
        <v>45</v>
      </c>
      <c r="T29" s="142">
        <f t="shared" si="2"/>
        <v>15</v>
      </c>
      <c r="U29" s="140">
        <f t="shared" si="2"/>
        <v>0</v>
      </c>
      <c r="V29" s="143">
        <f t="shared" si="2"/>
        <v>0</v>
      </c>
      <c r="W29" s="144">
        <f t="shared" si="2"/>
        <v>0</v>
      </c>
      <c r="X29" s="142">
        <f t="shared" si="2"/>
        <v>0</v>
      </c>
      <c r="Y29" s="140">
        <f t="shared" si="2"/>
        <v>30</v>
      </c>
      <c r="Z29" s="133">
        <f t="shared" si="2"/>
        <v>15</v>
      </c>
      <c r="AA29" s="140">
        <f t="shared" si="2"/>
        <v>15</v>
      </c>
      <c r="AB29" s="143">
        <f t="shared" si="2"/>
        <v>15</v>
      </c>
      <c r="AC29" s="300">
        <f t="shared" si="2"/>
        <v>0</v>
      </c>
      <c r="AD29" s="133">
        <f t="shared" si="2"/>
        <v>0</v>
      </c>
      <c r="AE29" s="140">
        <f t="shared" si="2"/>
        <v>0</v>
      </c>
      <c r="AF29" s="143">
        <f t="shared" si="2"/>
        <v>0</v>
      </c>
      <c r="AG29" s="300">
        <f t="shared" si="2"/>
        <v>0</v>
      </c>
      <c r="AH29" s="142">
        <f t="shared" si="2"/>
        <v>0</v>
      </c>
    </row>
    <row r="30" spans="2:34" s="8" customFormat="1" ht="16.149999999999999" customHeight="1" x14ac:dyDescent="0.2">
      <c r="B30" s="98" t="s">
        <v>198</v>
      </c>
      <c r="C30" s="103"/>
      <c r="D30" s="93" t="s">
        <v>30</v>
      </c>
      <c r="E30" s="83"/>
      <c r="F30" s="80">
        <v>30</v>
      </c>
      <c r="G30" s="77">
        <v>3</v>
      </c>
      <c r="H30" s="80">
        <v>30</v>
      </c>
      <c r="I30" s="108"/>
      <c r="J30" s="108"/>
      <c r="K30" s="108"/>
      <c r="L30" s="108"/>
      <c r="M30" s="108"/>
      <c r="N30" s="77"/>
      <c r="O30" s="86">
        <v>30</v>
      </c>
      <c r="P30" s="96"/>
      <c r="Q30" s="80"/>
      <c r="R30" s="82"/>
      <c r="S30" s="86"/>
      <c r="T30" s="96"/>
      <c r="U30" s="80"/>
      <c r="V30" s="82"/>
      <c r="W30" s="86"/>
      <c r="X30" s="96"/>
      <c r="Y30" s="78"/>
      <c r="Z30" s="75"/>
      <c r="AA30" s="80"/>
      <c r="AB30" s="82"/>
      <c r="AC30" s="106"/>
      <c r="AD30" s="116"/>
      <c r="AE30" s="80"/>
      <c r="AF30" s="82"/>
      <c r="AG30" s="87"/>
      <c r="AH30" s="115"/>
    </row>
    <row r="31" spans="2:34" s="8" customFormat="1" ht="16.149999999999999" customHeight="1" x14ac:dyDescent="0.2">
      <c r="B31" s="40" t="s">
        <v>199</v>
      </c>
      <c r="C31" s="38"/>
      <c r="D31" s="241" t="s">
        <v>32</v>
      </c>
      <c r="E31" s="44"/>
      <c r="F31" s="10">
        <v>15</v>
      </c>
      <c r="G31" s="43">
        <v>2</v>
      </c>
      <c r="H31" s="10"/>
      <c r="I31" s="12"/>
      <c r="J31" s="12">
        <v>15</v>
      </c>
      <c r="K31" s="12"/>
      <c r="L31" s="12"/>
      <c r="M31" s="12"/>
      <c r="N31" s="43"/>
      <c r="O31" s="54"/>
      <c r="P31" s="14">
        <v>15</v>
      </c>
      <c r="Q31" s="10"/>
      <c r="R31" s="11"/>
      <c r="S31" s="54"/>
      <c r="T31" s="14"/>
      <c r="U31" s="10"/>
      <c r="V31" s="11"/>
      <c r="W31" s="54"/>
      <c r="X31" s="14"/>
      <c r="Y31" s="25"/>
      <c r="Z31" s="49"/>
      <c r="AA31" s="10"/>
      <c r="AB31" s="11"/>
      <c r="AC31" s="72"/>
      <c r="AD31" s="55"/>
      <c r="AE31" s="10"/>
      <c r="AF31" s="11"/>
      <c r="AG31" s="318"/>
      <c r="AH31" s="16"/>
    </row>
    <row r="32" spans="2:34" s="8" customFormat="1" ht="16.149999999999999" customHeight="1" x14ac:dyDescent="0.2">
      <c r="B32" s="40" t="s">
        <v>200</v>
      </c>
      <c r="C32" s="38"/>
      <c r="D32" s="241" t="s">
        <v>30</v>
      </c>
      <c r="E32" s="44"/>
      <c r="F32" s="10">
        <v>45</v>
      </c>
      <c r="G32" s="43">
        <v>4</v>
      </c>
      <c r="H32" s="10">
        <v>45</v>
      </c>
      <c r="I32" s="12"/>
      <c r="J32" s="12"/>
      <c r="K32" s="12"/>
      <c r="L32" s="12"/>
      <c r="M32" s="12"/>
      <c r="N32" s="43"/>
      <c r="O32" s="54"/>
      <c r="P32" s="14"/>
      <c r="Q32" s="10"/>
      <c r="R32" s="11"/>
      <c r="S32" s="54">
        <v>45</v>
      </c>
      <c r="T32" s="14"/>
      <c r="U32" s="10"/>
      <c r="V32" s="11"/>
      <c r="W32" s="54"/>
      <c r="X32" s="14"/>
      <c r="Y32" s="25"/>
      <c r="Z32" s="49"/>
      <c r="AA32" s="10"/>
      <c r="AB32" s="11"/>
      <c r="AC32" s="72"/>
      <c r="AD32" s="55"/>
      <c r="AE32" s="10"/>
      <c r="AF32" s="11"/>
      <c r="AG32" s="318"/>
      <c r="AH32" s="16"/>
    </row>
    <row r="33" spans="2:34" s="8" customFormat="1" ht="16.149999999999999" customHeight="1" x14ac:dyDescent="0.2">
      <c r="B33" s="40" t="s">
        <v>201</v>
      </c>
      <c r="C33" s="38"/>
      <c r="D33" s="241" t="s">
        <v>32</v>
      </c>
      <c r="E33" s="44"/>
      <c r="F33" s="10">
        <v>15</v>
      </c>
      <c r="G33" s="43">
        <v>2</v>
      </c>
      <c r="H33" s="10"/>
      <c r="I33" s="12"/>
      <c r="J33" s="12">
        <v>15</v>
      </c>
      <c r="K33" s="12"/>
      <c r="L33" s="12"/>
      <c r="M33" s="12"/>
      <c r="N33" s="43"/>
      <c r="O33" s="54"/>
      <c r="P33" s="14"/>
      <c r="Q33" s="10"/>
      <c r="R33" s="11"/>
      <c r="S33" s="54"/>
      <c r="T33" s="14">
        <v>15</v>
      </c>
      <c r="U33" s="10"/>
      <c r="V33" s="11"/>
      <c r="W33" s="54"/>
      <c r="X33" s="14"/>
      <c r="Y33" s="25"/>
      <c r="Z33" s="49"/>
      <c r="AA33" s="10"/>
      <c r="AB33" s="11"/>
      <c r="AC33" s="72"/>
      <c r="AD33" s="55"/>
      <c r="AE33" s="10"/>
      <c r="AF33" s="11"/>
      <c r="AG33" s="318"/>
      <c r="AH33" s="16"/>
    </row>
    <row r="34" spans="2:34" s="8" customFormat="1" ht="16.149999999999999" customHeight="1" x14ac:dyDescent="0.2">
      <c r="B34" s="446" t="s">
        <v>186</v>
      </c>
      <c r="C34" s="411" t="s">
        <v>9</v>
      </c>
      <c r="D34" s="406" t="s">
        <v>32</v>
      </c>
      <c r="E34" s="407"/>
      <c r="F34" s="412">
        <v>30</v>
      </c>
      <c r="G34" s="407">
        <v>3</v>
      </c>
      <c r="H34" s="412">
        <v>15</v>
      </c>
      <c r="I34" s="413"/>
      <c r="J34" s="413">
        <v>15</v>
      </c>
      <c r="K34" s="413"/>
      <c r="L34" s="413"/>
      <c r="M34" s="413"/>
      <c r="N34" s="407"/>
      <c r="O34" s="406"/>
      <c r="P34" s="416"/>
      <c r="Q34" s="412"/>
      <c r="R34" s="415"/>
      <c r="S34" s="406"/>
      <c r="T34" s="416"/>
      <c r="U34" s="412"/>
      <c r="V34" s="415"/>
      <c r="W34" s="406"/>
      <c r="X34" s="416"/>
      <c r="Y34" s="419"/>
      <c r="Z34" s="420"/>
      <c r="AA34" s="412">
        <v>15</v>
      </c>
      <c r="AB34" s="421">
        <v>15</v>
      </c>
      <c r="AC34" s="422"/>
      <c r="AD34" s="414"/>
      <c r="AE34" s="412"/>
      <c r="AF34" s="415"/>
      <c r="AG34" s="417"/>
      <c r="AH34" s="418"/>
    </row>
    <row r="35" spans="2:34" s="8" customFormat="1" ht="16.149999999999999" customHeight="1" x14ac:dyDescent="0.2">
      <c r="B35" s="447" t="s">
        <v>227</v>
      </c>
      <c r="C35" s="391" t="s">
        <v>9</v>
      </c>
      <c r="D35" s="161"/>
      <c r="E35" s="154" t="s">
        <v>30</v>
      </c>
      <c r="F35" s="153">
        <v>30</v>
      </c>
      <c r="G35" s="154">
        <v>4</v>
      </c>
      <c r="H35" s="153">
        <v>30</v>
      </c>
      <c r="I35" s="156"/>
      <c r="J35" s="156"/>
      <c r="K35" s="156"/>
      <c r="L35" s="156"/>
      <c r="M35" s="156"/>
      <c r="N35" s="154"/>
      <c r="O35" s="161"/>
      <c r="P35" s="159"/>
      <c r="Q35" s="153"/>
      <c r="R35" s="160"/>
      <c r="S35" s="161"/>
      <c r="T35" s="159"/>
      <c r="U35" s="153"/>
      <c r="V35" s="160"/>
      <c r="W35" s="161"/>
      <c r="X35" s="159"/>
      <c r="Y35" s="153">
        <v>30</v>
      </c>
      <c r="Z35" s="154"/>
      <c r="AA35" s="153"/>
      <c r="AB35" s="296"/>
      <c r="AC35" s="302"/>
      <c r="AD35" s="174"/>
      <c r="AE35" s="153"/>
      <c r="AF35" s="160"/>
      <c r="AG35" s="304"/>
      <c r="AH35" s="177"/>
    </row>
    <row r="36" spans="2:34" s="8" customFormat="1" ht="16.149999999999999" customHeight="1" thickBot="1" x14ac:dyDescent="0.25">
      <c r="B36" s="448" t="s">
        <v>228</v>
      </c>
      <c r="C36" s="392" t="s">
        <v>9</v>
      </c>
      <c r="D36" s="152"/>
      <c r="E36" s="151" t="s">
        <v>32</v>
      </c>
      <c r="F36" s="324">
        <v>15</v>
      </c>
      <c r="G36" s="151">
        <v>2</v>
      </c>
      <c r="H36" s="324"/>
      <c r="I36" s="328"/>
      <c r="J36" s="328">
        <v>15</v>
      </c>
      <c r="K36" s="328"/>
      <c r="L36" s="328"/>
      <c r="M36" s="328"/>
      <c r="N36" s="151"/>
      <c r="O36" s="152"/>
      <c r="P36" s="327"/>
      <c r="Q36" s="324"/>
      <c r="R36" s="325"/>
      <c r="S36" s="152"/>
      <c r="T36" s="327"/>
      <c r="U36" s="324"/>
      <c r="V36" s="325"/>
      <c r="W36" s="152"/>
      <c r="X36" s="327"/>
      <c r="Y36" s="324"/>
      <c r="Z36" s="154">
        <v>15</v>
      </c>
      <c r="AA36" s="324"/>
      <c r="AB36" s="321"/>
      <c r="AC36" s="322"/>
      <c r="AD36" s="323"/>
      <c r="AE36" s="324"/>
      <c r="AF36" s="325"/>
      <c r="AG36" s="326"/>
      <c r="AH36" s="329"/>
    </row>
    <row r="37" spans="2:34" s="8" customFormat="1" ht="18" customHeight="1" x14ac:dyDescent="0.2">
      <c r="B37" s="138" t="s">
        <v>45</v>
      </c>
      <c r="C37" s="139" t="s">
        <v>46</v>
      </c>
      <c r="D37" s="150"/>
      <c r="E37" s="146"/>
      <c r="F37" s="145">
        <f>SUM(F38:F44)</f>
        <v>180</v>
      </c>
      <c r="G37" s="146">
        <f>SUM(G38:G44)</f>
        <v>17</v>
      </c>
      <c r="H37" s="145">
        <f>SUM(H38:H44)</f>
        <v>45</v>
      </c>
      <c r="I37" s="147">
        <f>SUM(I38:I44)</f>
        <v>30</v>
      </c>
      <c r="J37" s="147">
        <f>SUM(J38:J44)</f>
        <v>60</v>
      </c>
      <c r="K37" s="147">
        <f>SUM(K39:K44)</f>
        <v>45</v>
      </c>
      <c r="L37" s="147"/>
      <c r="M37" s="147"/>
      <c r="N37" s="146"/>
      <c r="O37" s="150">
        <f t="shared" ref="O37:V37" si="3">SUM(O38:O65)</f>
        <v>0</v>
      </c>
      <c r="P37" s="148">
        <f t="shared" si="3"/>
        <v>0</v>
      </c>
      <c r="Q37" s="145">
        <f t="shared" si="3"/>
        <v>0</v>
      </c>
      <c r="R37" s="149">
        <f t="shared" si="3"/>
        <v>0</v>
      </c>
      <c r="S37" s="150">
        <f t="shared" si="3"/>
        <v>0</v>
      </c>
      <c r="T37" s="148">
        <f t="shared" si="3"/>
        <v>0</v>
      </c>
      <c r="U37" s="145">
        <f t="shared" si="3"/>
        <v>0</v>
      </c>
      <c r="V37" s="149">
        <f t="shared" si="3"/>
        <v>0</v>
      </c>
      <c r="W37" s="150">
        <f t="shared" ref="W37:AH37" si="4">SUM(W38:W44)</f>
        <v>45</v>
      </c>
      <c r="X37" s="148">
        <f t="shared" si="4"/>
        <v>30</v>
      </c>
      <c r="Y37" s="145">
        <f t="shared" si="4"/>
        <v>15</v>
      </c>
      <c r="Z37" s="146">
        <f t="shared" si="4"/>
        <v>45</v>
      </c>
      <c r="AA37" s="145">
        <f t="shared" si="4"/>
        <v>0</v>
      </c>
      <c r="AB37" s="149">
        <f t="shared" si="4"/>
        <v>0</v>
      </c>
      <c r="AC37" s="301">
        <f t="shared" si="4"/>
        <v>30</v>
      </c>
      <c r="AD37" s="146">
        <f t="shared" si="4"/>
        <v>15</v>
      </c>
      <c r="AE37" s="145">
        <f t="shared" si="4"/>
        <v>0</v>
      </c>
      <c r="AF37" s="149">
        <f t="shared" si="4"/>
        <v>0</v>
      </c>
      <c r="AG37" s="301">
        <f t="shared" si="4"/>
        <v>0</v>
      </c>
      <c r="AH37" s="148">
        <f t="shared" si="4"/>
        <v>0</v>
      </c>
    </row>
    <row r="38" spans="2:34" s="8" customFormat="1" ht="16.149999999999999" customHeight="1" x14ac:dyDescent="0.2">
      <c r="B38" s="85" t="s">
        <v>47</v>
      </c>
      <c r="C38" s="37"/>
      <c r="D38" s="241" t="s">
        <v>30</v>
      </c>
      <c r="E38" s="44"/>
      <c r="F38" s="10">
        <v>30</v>
      </c>
      <c r="G38" s="43">
        <v>3</v>
      </c>
      <c r="H38" s="10"/>
      <c r="I38" s="13">
        <v>30</v>
      </c>
      <c r="J38" s="12"/>
      <c r="K38" s="12"/>
      <c r="L38" s="12"/>
      <c r="M38" s="12"/>
      <c r="N38" s="49"/>
      <c r="O38" s="71"/>
      <c r="P38" s="14"/>
      <c r="Q38" s="10"/>
      <c r="R38" s="11"/>
      <c r="S38" s="54"/>
      <c r="T38" s="14"/>
      <c r="U38" s="10"/>
      <c r="V38" s="11"/>
      <c r="W38" s="54">
        <v>30</v>
      </c>
      <c r="X38" s="14"/>
      <c r="Y38" s="25"/>
      <c r="Z38" s="49"/>
      <c r="AA38" s="25"/>
      <c r="AB38" s="286"/>
      <c r="AC38" s="72"/>
      <c r="AD38" s="49"/>
      <c r="AE38" s="25"/>
      <c r="AF38" s="286"/>
      <c r="AG38" s="72"/>
      <c r="AH38" s="15"/>
    </row>
    <row r="39" spans="2:34" s="8" customFormat="1" ht="16.149999999999999" customHeight="1" x14ac:dyDescent="0.2">
      <c r="B39" s="40" t="s">
        <v>202</v>
      </c>
      <c r="C39" s="38"/>
      <c r="D39" s="241" t="s">
        <v>32</v>
      </c>
      <c r="E39" s="44"/>
      <c r="F39" s="10">
        <v>15</v>
      </c>
      <c r="G39" s="43">
        <v>1</v>
      </c>
      <c r="H39" s="10">
        <v>15</v>
      </c>
      <c r="I39" s="13"/>
      <c r="J39" s="12"/>
      <c r="K39" s="12"/>
      <c r="L39" s="12"/>
      <c r="M39" s="12"/>
      <c r="N39" s="49"/>
      <c r="O39" s="71"/>
      <c r="P39" s="14"/>
      <c r="Q39" s="10"/>
      <c r="R39" s="11"/>
      <c r="S39" s="54"/>
      <c r="T39" s="14"/>
      <c r="U39" s="10"/>
      <c r="V39" s="11"/>
      <c r="W39" s="54">
        <v>15</v>
      </c>
      <c r="X39" s="14"/>
      <c r="Y39" s="25"/>
      <c r="Z39" s="49"/>
      <c r="AA39" s="25"/>
      <c r="AB39" s="286"/>
      <c r="AC39" s="72"/>
      <c r="AD39" s="49"/>
      <c r="AE39" s="25"/>
      <c r="AF39" s="286"/>
      <c r="AG39" s="72"/>
      <c r="AH39" s="15"/>
    </row>
    <row r="40" spans="2:34" s="8" customFormat="1" ht="16.149999999999999" customHeight="1" x14ac:dyDescent="0.2">
      <c r="B40" s="345" t="s">
        <v>203</v>
      </c>
      <c r="C40" s="389"/>
      <c r="D40" s="346" t="s">
        <v>32</v>
      </c>
      <c r="E40" s="365"/>
      <c r="F40" s="81">
        <v>30</v>
      </c>
      <c r="G40" s="340">
        <v>3</v>
      </c>
      <c r="H40" s="81"/>
      <c r="I40" s="344"/>
      <c r="J40" s="342">
        <v>30</v>
      </c>
      <c r="K40" s="342"/>
      <c r="L40" s="342"/>
      <c r="M40" s="342"/>
      <c r="N40" s="76"/>
      <c r="O40" s="111"/>
      <c r="P40" s="339"/>
      <c r="Q40" s="81"/>
      <c r="R40" s="114"/>
      <c r="S40" s="110"/>
      <c r="T40" s="339"/>
      <c r="U40" s="81"/>
      <c r="V40" s="114"/>
      <c r="W40" s="110"/>
      <c r="X40" s="339">
        <v>30</v>
      </c>
      <c r="Y40" s="79"/>
      <c r="Z40" s="76"/>
      <c r="AA40" s="79"/>
      <c r="AB40" s="214"/>
      <c r="AC40" s="109"/>
      <c r="AD40" s="76"/>
      <c r="AE40" s="79"/>
      <c r="AF40" s="214"/>
      <c r="AG40" s="109"/>
      <c r="AH40" s="95"/>
    </row>
    <row r="41" spans="2:34" s="8" customFormat="1" ht="16.149999999999999" customHeight="1" x14ac:dyDescent="0.2">
      <c r="B41" s="366" t="s">
        <v>48</v>
      </c>
      <c r="C41" s="394" t="s">
        <v>9</v>
      </c>
      <c r="D41" s="161"/>
      <c r="E41" s="154" t="s">
        <v>32</v>
      </c>
      <c r="F41" s="153">
        <v>30</v>
      </c>
      <c r="G41" s="334">
        <v>3</v>
      </c>
      <c r="H41" s="153"/>
      <c r="I41" s="155"/>
      <c r="J41" s="156"/>
      <c r="K41" s="156">
        <v>30</v>
      </c>
      <c r="L41" s="156"/>
      <c r="M41" s="156"/>
      <c r="N41" s="157"/>
      <c r="O41" s="275"/>
      <c r="P41" s="159"/>
      <c r="Q41" s="153"/>
      <c r="R41" s="160"/>
      <c r="S41" s="161"/>
      <c r="T41" s="159"/>
      <c r="U41" s="153"/>
      <c r="V41" s="160"/>
      <c r="W41" s="161"/>
      <c r="X41" s="159"/>
      <c r="Y41" s="158"/>
      <c r="Z41" s="157">
        <v>30</v>
      </c>
      <c r="AA41" s="158"/>
      <c r="AB41" s="296"/>
      <c r="AC41" s="302"/>
      <c r="AD41" s="157"/>
      <c r="AE41" s="158"/>
      <c r="AF41" s="296"/>
      <c r="AG41" s="302"/>
      <c r="AH41" s="162"/>
    </row>
    <row r="42" spans="2:34" s="8" customFormat="1" ht="16.149999999999999" customHeight="1" x14ac:dyDescent="0.2">
      <c r="B42" s="98" t="s">
        <v>177</v>
      </c>
      <c r="C42" s="103"/>
      <c r="D42" s="93"/>
      <c r="E42" s="83" t="s">
        <v>32</v>
      </c>
      <c r="F42" s="80">
        <v>30</v>
      </c>
      <c r="G42" s="77">
        <v>3</v>
      </c>
      <c r="H42" s="80">
        <v>15</v>
      </c>
      <c r="I42" s="100"/>
      <c r="J42" s="108"/>
      <c r="K42" s="108">
        <v>15</v>
      </c>
      <c r="L42" s="108"/>
      <c r="M42" s="108"/>
      <c r="N42" s="75"/>
      <c r="O42" s="91"/>
      <c r="P42" s="96"/>
      <c r="Q42" s="80"/>
      <c r="R42" s="82"/>
      <c r="S42" s="54"/>
      <c r="T42" s="14"/>
      <c r="U42" s="10"/>
      <c r="V42" s="43"/>
      <c r="W42" s="86"/>
      <c r="X42" s="96"/>
      <c r="Y42" s="78">
        <v>15</v>
      </c>
      <c r="Z42" s="75">
        <v>15</v>
      </c>
      <c r="AA42" s="78"/>
      <c r="AB42" s="213"/>
      <c r="AC42" s="106"/>
      <c r="AD42" s="75"/>
      <c r="AE42" s="78"/>
      <c r="AF42" s="213"/>
      <c r="AG42" s="106"/>
      <c r="AH42" s="94"/>
    </row>
    <row r="43" spans="2:34" s="8" customFormat="1" ht="16.149999999999999" customHeight="1" x14ac:dyDescent="0.2">
      <c r="B43" s="40" t="s">
        <v>49</v>
      </c>
      <c r="C43" s="38"/>
      <c r="D43" s="241"/>
      <c r="E43" s="44" t="s">
        <v>32</v>
      </c>
      <c r="F43" s="10">
        <v>15</v>
      </c>
      <c r="G43" s="43">
        <v>1</v>
      </c>
      <c r="H43" s="10"/>
      <c r="I43" s="13"/>
      <c r="J43" s="12">
        <v>15</v>
      </c>
      <c r="K43" s="12"/>
      <c r="L43" s="12"/>
      <c r="M43" s="12"/>
      <c r="N43" s="49"/>
      <c r="O43" s="71"/>
      <c r="P43" s="14"/>
      <c r="Q43" s="10"/>
      <c r="R43" s="11"/>
      <c r="S43" s="110"/>
      <c r="T43" s="339"/>
      <c r="U43" s="81"/>
      <c r="V43" s="114"/>
      <c r="W43" s="54"/>
      <c r="X43" s="14"/>
      <c r="Y43" s="25"/>
      <c r="Z43" s="49"/>
      <c r="AA43" s="25"/>
      <c r="AB43" s="286"/>
      <c r="AC43" s="72">
        <v>15</v>
      </c>
      <c r="AD43" s="49"/>
      <c r="AE43" s="25"/>
      <c r="AF43" s="286"/>
      <c r="AG43" s="72"/>
      <c r="AH43" s="15"/>
    </row>
    <row r="44" spans="2:34" s="8" customFormat="1" ht="16.149999999999999" customHeight="1" x14ac:dyDescent="0.2">
      <c r="B44" s="98" t="s">
        <v>50</v>
      </c>
      <c r="C44" s="103"/>
      <c r="D44" s="93"/>
      <c r="E44" s="77" t="s">
        <v>32</v>
      </c>
      <c r="F44" s="80">
        <v>30</v>
      </c>
      <c r="G44" s="77">
        <v>3</v>
      </c>
      <c r="H44" s="80">
        <v>15</v>
      </c>
      <c r="I44" s="100"/>
      <c r="J44" s="108">
        <v>15</v>
      </c>
      <c r="K44" s="108"/>
      <c r="L44" s="108"/>
      <c r="M44" s="108"/>
      <c r="N44" s="75"/>
      <c r="O44" s="91"/>
      <c r="P44" s="96"/>
      <c r="Q44" s="432"/>
      <c r="R44" s="11"/>
      <c r="S44" s="54"/>
      <c r="T44" s="14"/>
      <c r="U44" s="80"/>
      <c r="V44" s="82"/>
      <c r="W44" s="86"/>
      <c r="X44" s="96"/>
      <c r="Y44" s="78"/>
      <c r="Z44" s="75"/>
      <c r="AA44" s="78"/>
      <c r="AB44" s="213"/>
      <c r="AC44" s="106">
        <v>15</v>
      </c>
      <c r="AD44" s="75">
        <v>15</v>
      </c>
      <c r="AE44" s="78"/>
      <c r="AF44" s="213"/>
      <c r="AG44" s="106"/>
      <c r="AH44" s="94"/>
    </row>
    <row r="45" spans="2:34" s="20" customFormat="1" ht="18" customHeight="1" x14ac:dyDescent="0.2">
      <c r="B45" s="163" t="s">
        <v>51</v>
      </c>
      <c r="C45" s="168" t="s">
        <v>52</v>
      </c>
      <c r="D45" s="243"/>
      <c r="E45" s="165"/>
      <c r="F45" s="164">
        <f>SUM(F46:F52)</f>
        <v>165</v>
      </c>
      <c r="G45" s="165">
        <f>SUM(G46:G52)</f>
        <v>12</v>
      </c>
      <c r="H45" s="164">
        <f>SUM(H46:H52)</f>
        <v>105</v>
      </c>
      <c r="I45" s="166"/>
      <c r="J45" s="167">
        <f>SUM(J46:J52)</f>
        <v>60</v>
      </c>
      <c r="K45" s="167"/>
      <c r="L45" s="167"/>
      <c r="M45" s="167"/>
      <c r="N45" s="165"/>
      <c r="O45" s="243">
        <f t="shared" ref="O45:AH45" si="5">SUM(O46:O52)</f>
        <v>0</v>
      </c>
      <c r="P45" s="265">
        <f t="shared" si="5"/>
        <v>0</v>
      </c>
      <c r="Q45" s="131">
        <f t="shared" si="5"/>
        <v>0</v>
      </c>
      <c r="R45" s="136">
        <f t="shared" si="5"/>
        <v>0</v>
      </c>
      <c r="S45" s="137">
        <f t="shared" si="5"/>
        <v>0</v>
      </c>
      <c r="T45" s="135">
        <f t="shared" si="5"/>
        <v>0</v>
      </c>
      <c r="U45" s="164">
        <f t="shared" si="5"/>
        <v>0</v>
      </c>
      <c r="V45" s="280">
        <f t="shared" si="5"/>
        <v>0</v>
      </c>
      <c r="W45" s="243">
        <f t="shared" si="5"/>
        <v>0</v>
      </c>
      <c r="X45" s="265">
        <f t="shared" si="5"/>
        <v>0</v>
      </c>
      <c r="Y45" s="164">
        <f t="shared" si="5"/>
        <v>0</v>
      </c>
      <c r="Z45" s="167">
        <f t="shared" si="5"/>
        <v>0</v>
      </c>
      <c r="AA45" s="167">
        <f t="shared" si="5"/>
        <v>30</v>
      </c>
      <c r="AB45" s="280">
        <f t="shared" si="5"/>
        <v>0</v>
      </c>
      <c r="AC45" s="303">
        <f t="shared" si="5"/>
        <v>0</v>
      </c>
      <c r="AD45" s="165">
        <f t="shared" si="5"/>
        <v>0</v>
      </c>
      <c r="AE45" s="164">
        <f t="shared" si="5"/>
        <v>15</v>
      </c>
      <c r="AF45" s="280">
        <f t="shared" si="5"/>
        <v>30</v>
      </c>
      <c r="AG45" s="303">
        <f t="shared" si="5"/>
        <v>60</v>
      </c>
      <c r="AH45" s="265">
        <f t="shared" si="5"/>
        <v>30</v>
      </c>
    </row>
    <row r="46" spans="2:34" s="17" customFormat="1" ht="16.149999999999999" customHeight="1" x14ac:dyDescent="0.2">
      <c r="B46" s="40" t="s">
        <v>53</v>
      </c>
      <c r="C46" s="38"/>
      <c r="D46" s="54" t="s">
        <v>30</v>
      </c>
      <c r="E46" s="43"/>
      <c r="F46" s="10">
        <v>30</v>
      </c>
      <c r="G46" s="43">
        <v>2</v>
      </c>
      <c r="H46" s="10">
        <v>30</v>
      </c>
      <c r="I46" s="13"/>
      <c r="J46" s="12"/>
      <c r="K46" s="12"/>
      <c r="L46" s="13"/>
      <c r="M46" s="13"/>
      <c r="N46" s="49"/>
      <c r="O46" s="54"/>
      <c r="P46" s="14"/>
      <c r="Q46" s="10"/>
      <c r="R46" s="11"/>
      <c r="S46" s="54"/>
      <c r="T46" s="14"/>
      <c r="U46" s="10"/>
      <c r="V46" s="11"/>
      <c r="W46" s="54"/>
      <c r="X46" s="14"/>
      <c r="Y46" s="25"/>
      <c r="Z46" s="49"/>
      <c r="AA46" s="25">
        <v>30</v>
      </c>
      <c r="AB46" s="286"/>
      <c r="AC46" s="72"/>
      <c r="AD46" s="49"/>
      <c r="AE46" s="25"/>
      <c r="AF46" s="286"/>
      <c r="AG46" s="72"/>
      <c r="AH46" s="15"/>
    </row>
    <row r="47" spans="2:34" s="8" customFormat="1" ht="16.149999999999999" customHeight="1" x14ac:dyDescent="0.2">
      <c r="B47" s="98" t="s">
        <v>182</v>
      </c>
      <c r="C47" s="103"/>
      <c r="D47" s="86" t="s">
        <v>32</v>
      </c>
      <c r="E47" s="77"/>
      <c r="F47" s="80">
        <v>30</v>
      </c>
      <c r="G47" s="77">
        <v>3</v>
      </c>
      <c r="H47" s="86">
        <v>15</v>
      </c>
      <c r="I47" s="100"/>
      <c r="J47" s="108">
        <v>15</v>
      </c>
      <c r="K47" s="108"/>
      <c r="L47" s="100"/>
      <c r="M47" s="100"/>
      <c r="N47" s="75"/>
      <c r="O47" s="86"/>
      <c r="P47" s="96"/>
      <c r="Q47" s="80"/>
      <c r="R47" s="82"/>
      <c r="S47" s="86"/>
      <c r="T47" s="96"/>
      <c r="U47" s="80"/>
      <c r="V47" s="82"/>
      <c r="W47" s="86"/>
      <c r="X47" s="96"/>
      <c r="Y47" s="78"/>
      <c r="Z47" s="75"/>
      <c r="AA47" s="91"/>
      <c r="AB47" s="213"/>
      <c r="AC47" s="106"/>
      <c r="AD47" s="75"/>
      <c r="AE47" s="78">
        <v>15</v>
      </c>
      <c r="AF47" s="213">
        <v>15</v>
      </c>
      <c r="AG47" s="106"/>
      <c r="AH47" s="94"/>
    </row>
    <row r="48" spans="2:34" s="8" customFormat="1" ht="16.149999999999999" customHeight="1" x14ac:dyDescent="0.2">
      <c r="B48" s="98" t="s">
        <v>183</v>
      </c>
      <c r="C48" s="103"/>
      <c r="D48" s="86"/>
      <c r="E48" s="77" t="s">
        <v>30</v>
      </c>
      <c r="F48" s="80">
        <v>30</v>
      </c>
      <c r="G48" s="77">
        <v>2</v>
      </c>
      <c r="H48" s="86">
        <v>15</v>
      </c>
      <c r="I48" s="100"/>
      <c r="J48" s="108">
        <v>15</v>
      </c>
      <c r="K48" s="108"/>
      <c r="L48" s="100"/>
      <c r="M48" s="100"/>
      <c r="N48" s="75"/>
      <c r="O48" s="86"/>
      <c r="P48" s="96"/>
      <c r="Q48" s="80"/>
      <c r="R48" s="82"/>
      <c r="S48" s="86"/>
      <c r="T48" s="96"/>
      <c r="U48" s="80"/>
      <c r="V48" s="82"/>
      <c r="W48" s="86"/>
      <c r="X48" s="96"/>
      <c r="Y48" s="78"/>
      <c r="Z48" s="75"/>
      <c r="AA48" s="91"/>
      <c r="AB48" s="213"/>
      <c r="AC48" s="106"/>
      <c r="AD48" s="75"/>
      <c r="AE48" s="78"/>
      <c r="AF48" s="213"/>
      <c r="AG48" s="106">
        <v>15</v>
      </c>
      <c r="AH48" s="94">
        <v>15</v>
      </c>
    </row>
    <row r="49" spans="2:34" s="8" customFormat="1" ht="16.149999999999999" customHeight="1" x14ac:dyDescent="0.2">
      <c r="B49" s="98" t="s">
        <v>54</v>
      </c>
      <c r="C49" s="103"/>
      <c r="D49" s="86"/>
      <c r="E49" s="77" t="s">
        <v>32</v>
      </c>
      <c r="F49" s="80">
        <v>15</v>
      </c>
      <c r="G49" s="77">
        <v>1</v>
      </c>
      <c r="H49" s="86">
        <v>15</v>
      </c>
      <c r="I49" s="100"/>
      <c r="J49" s="108"/>
      <c r="K49" s="108"/>
      <c r="L49" s="100" t="s">
        <v>31</v>
      </c>
      <c r="M49" s="100"/>
      <c r="N49" s="75"/>
      <c r="O49" s="86"/>
      <c r="P49" s="96"/>
      <c r="Q49" s="80"/>
      <c r="R49" s="82"/>
      <c r="S49" s="86"/>
      <c r="T49" s="96"/>
      <c r="U49" s="80"/>
      <c r="V49" s="82"/>
      <c r="W49" s="86"/>
      <c r="X49" s="96"/>
      <c r="Y49" s="78"/>
      <c r="Z49" s="75"/>
      <c r="AA49" s="91"/>
      <c r="AB49" s="213"/>
      <c r="AC49" s="106"/>
      <c r="AD49" s="75"/>
      <c r="AE49" s="78"/>
      <c r="AF49" s="213"/>
      <c r="AG49" s="106">
        <v>15</v>
      </c>
      <c r="AH49" s="94"/>
    </row>
    <row r="50" spans="2:34" s="8" customFormat="1" ht="16.149999999999999" customHeight="1" x14ac:dyDescent="0.2">
      <c r="B50" s="98" t="s">
        <v>55</v>
      </c>
      <c r="C50" s="103"/>
      <c r="D50" s="86"/>
      <c r="E50" s="77" t="s">
        <v>32</v>
      </c>
      <c r="F50" s="80">
        <v>30</v>
      </c>
      <c r="G50" s="77">
        <v>2</v>
      </c>
      <c r="H50" s="86">
        <v>15</v>
      </c>
      <c r="I50" s="100"/>
      <c r="J50" s="108">
        <v>15</v>
      </c>
      <c r="K50" s="108"/>
      <c r="L50" s="100"/>
      <c r="M50" s="100"/>
      <c r="N50" s="75"/>
      <c r="O50" s="86"/>
      <c r="P50" s="96"/>
      <c r="Q50" s="80"/>
      <c r="R50" s="82"/>
      <c r="S50" s="86"/>
      <c r="T50" s="96"/>
      <c r="U50" s="80"/>
      <c r="V50" s="82"/>
      <c r="W50" s="86"/>
      <c r="X50" s="96"/>
      <c r="Y50" s="78"/>
      <c r="Z50" s="75"/>
      <c r="AA50" s="91"/>
      <c r="AB50" s="213"/>
      <c r="AC50" s="106"/>
      <c r="AD50" s="75"/>
      <c r="AE50" s="78"/>
      <c r="AF50" s="213"/>
      <c r="AG50" s="106">
        <v>15</v>
      </c>
      <c r="AH50" s="94">
        <v>15</v>
      </c>
    </row>
    <row r="51" spans="2:34" s="8" customFormat="1" ht="16.149999999999999" customHeight="1" x14ac:dyDescent="0.2">
      <c r="B51" s="40" t="s">
        <v>56</v>
      </c>
      <c r="C51" s="38"/>
      <c r="D51" s="54" t="s">
        <v>32</v>
      </c>
      <c r="E51" s="43"/>
      <c r="F51" s="10">
        <v>15</v>
      </c>
      <c r="G51" s="43">
        <v>1</v>
      </c>
      <c r="H51" s="10"/>
      <c r="I51" s="13"/>
      <c r="J51" s="12">
        <v>15</v>
      </c>
      <c r="K51" s="12"/>
      <c r="L51" s="13"/>
      <c r="M51" s="13"/>
      <c r="N51" s="49"/>
      <c r="O51" s="54"/>
      <c r="P51" s="14"/>
      <c r="Q51" s="10"/>
      <c r="R51" s="11"/>
      <c r="S51" s="54"/>
      <c r="T51" s="14"/>
      <c r="U51" s="10"/>
      <c r="V51" s="11"/>
      <c r="W51" s="54"/>
      <c r="X51" s="14"/>
      <c r="Y51" s="25"/>
      <c r="Z51" s="49"/>
      <c r="AA51" s="25"/>
      <c r="AB51" s="286"/>
      <c r="AC51" s="72"/>
      <c r="AD51" s="49"/>
      <c r="AE51" s="25"/>
      <c r="AF51" s="286">
        <v>15</v>
      </c>
      <c r="AG51" s="72"/>
      <c r="AH51" s="15"/>
    </row>
    <row r="52" spans="2:34" s="8" customFormat="1" ht="16.149999999999999" customHeight="1" x14ac:dyDescent="0.2">
      <c r="B52" s="40" t="s">
        <v>57</v>
      </c>
      <c r="C52" s="38"/>
      <c r="D52" s="54"/>
      <c r="E52" s="43" t="s">
        <v>32</v>
      </c>
      <c r="F52" s="10">
        <v>15</v>
      </c>
      <c r="G52" s="43">
        <v>1</v>
      </c>
      <c r="H52" s="10">
        <v>15</v>
      </c>
      <c r="I52" s="13"/>
      <c r="J52" s="12"/>
      <c r="K52" s="12"/>
      <c r="L52" s="13"/>
      <c r="M52" s="13"/>
      <c r="N52" s="49"/>
      <c r="O52" s="54"/>
      <c r="P52" s="14"/>
      <c r="Q52" s="10"/>
      <c r="R52" s="11"/>
      <c r="S52" s="54"/>
      <c r="T52" s="14"/>
      <c r="U52" s="10"/>
      <c r="V52" s="11"/>
      <c r="W52" s="54"/>
      <c r="X52" s="14"/>
      <c r="Y52" s="25"/>
      <c r="Z52" s="49"/>
      <c r="AA52" s="25"/>
      <c r="AB52" s="286"/>
      <c r="AC52" s="72"/>
      <c r="AD52" s="49"/>
      <c r="AE52" s="25"/>
      <c r="AF52" s="286"/>
      <c r="AG52" s="72">
        <v>15</v>
      </c>
      <c r="AH52" s="15"/>
    </row>
    <row r="53" spans="2:34" s="20" customFormat="1" ht="18" customHeight="1" x14ac:dyDescent="0.2">
      <c r="B53" s="163" t="s">
        <v>58</v>
      </c>
      <c r="C53" s="168" t="s">
        <v>59</v>
      </c>
      <c r="D53" s="243"/>
      <c r="E53" s="165"/>
      <c r="F53" s="164">
        <f>SUM(F54:F58)</f>
        <v>120</v>
      </c>
      <c r="G53" s="165">
        <f>SUM(G54:G58)</f>
        <v>8</v>
      </c>
      <c r="H53" s="164">
        <f>SUM(H54:H58)</f>
        <v>45</v>
      </c>
      <c r="I53" s="166"/>
      <c r="J53" s="167">
        <f>SUM(J54:J58)</f>
        <v>75</v>
      </c>
      <c r="K53" s="167"/>
      <c r="L53" s="167"/>
      <c r="M53" s="167"/>
      <c r="N53" s="165"/>
      <c r="O53" s="243">
        <f t="shared" ref="O53:AH53" si="6">SUM(O54:O58)</f>
        <v>0</v>
      </c>
      <c r="P53" s="265">
        <f t="shared" si="6"/>
        <v>0</v>
      </c>
      <c r="Q53" s="164">
        <f t="shared" si="6"/>
        <v>0</v>
      </c>
      <c r="R53" s="280">
        <f t="shared" si="6"/>
        <v>0</v>
      </c>
      <c r="S53" s="243">
        <f t="shared" si="6"/>
        <v>0</v>
      </c>
      <c r="T53" s="265">
        <f t="shared" si="6"/>
        <v>0</v>
      </c>
      <c r="U53" s="164">
        <f t="shared" si="6"/>
        <v>0</v>
      </c>
      <c r="V53" s="280">
        <f t="shared" si="6"/>
        <v>0</v>
      </c>
      <c r="W53" s="243">
        <f t="shared" si="6"/>
        <v>0</v>
      </c>
      <c r="X53" s="265">
        <f t="shared" si="6"/>
        <v>0</v>
      </c>
      <c r="Y53" s="164">
        <f t="shared" si="6"/>
        <v>15</v>
      </c>
      <c r="Z53" s="167">
        <f t="shared" si="6"/>
        <v>15</v>
      </c>
      <c r="AA53" s="167">
        <f t="shared" si="6"/>
        <v>15</v>
      </c>
      <c r="AB53" s="280">
        <f t="shared" si="6"/>
        <v>15</v>
      </c>
      <c r="AC53" s="303">
        <f t="shared" si="6"/>
        <v>0</v>
      </c>
      <c r="AD53" s="165">
        <f t="shared" si="6"/>
        <v>15</v>
      </c>
      <c r="AE53" s="164">
        <f t="shared" si="6"/>
        <v>0</v>
      </c>
      <c r="AF53" s="280">
        <f t="shared" si="6"/>
        <v>0</v>
      </c>
      <c r="AG53" s="303">
        <f t="shared" si="6"/>
        <v>15</v>
      </c>
      <c r="AH53" s="265">
        <f t="shared" si="6"/>
        <v>30</v>
      </c>
    </row>
    <row r="54" spans="2:34" s="8" customFormat="1" ht="16.149999999999999" customHeight="1" x14ac:dyDescent="0.2">
      <c r="B54" s="113" t="s">
        <v>60</v>
      </c>
      <c r="C54" s="103"/>
      <c r="D54" s="93" t="s">
        <v>32</v>
      </c>
      <c r="E54" s="83"/>
      <c r="F54" s="330">
        <v>30</v>
      </c>
      <c r="G54" s="77">
        <v>2</v>
      </c>
      <c r="H54" s="330">
        <v>15</v>
      </c>
      <c r="I54" s="100"/>
      <c r="J54" s="108">
        <v>15</v>
      </c>
      <c r="K54" s="108"/>
      <c r="L54" s="100"/>
      <c r="M54" s="100"/>
      <c r="N54" s="75"/>
      <c r="O54" s="86"/>
      <c r="P54" s="96"/>
      <c r="Q54" s="80"/>
      <c r="R54" s="82"/>
      <c r="S54" s="86"/>
      <c r="T54" s="96"/>
      <c r="U54" s="80"/>
      <c r="V54" s="82"/>
      <c r="W54" s="86"/>
      <c r="X54" s="96"/>
      <c r="Y54" s="78"/>
      <c r="Z54" s="75"/>
      <c r="AA54" s="78">
        <v>15</v>
      </c>
      <c r="AB54" s="213">
        <v>15</v>
      </c>
      <c r="AC54" s="106"/>
      <c r="AD54" s="75"/>
      <c r="AE54" s="78"/>
      <c r="AF54" s="213"/>
      <c r="AG54" s="106"/>
      <c r="AH54" s="94"/>
    </row>
    <row r="55" spans="2:34" s="8" customFormat="1" ht="16.149999999999999" customHeight="1" x14ac:dyDescent="0.2">
      <c r="B55" s="113" t="s">
        <v>61</v>
      </c>
      <c r="C55" s="103"/>
      <c r="D55" s="93"/>
      <c r="E55" s="83" t="s">
        <v>32</v>
      </c>
      <c r="F55" s="80">
        <v>15</v>
      </c>
      <c r="G55" s="46">
        <v>1</v>
      </c>
      <c r="H55" s="86"/>
      <c r="I55" s="100"/>
      <c r="J55" s="108">
        <v>15</v>
      </c>
      <c r="K55" s="108"/>
      <c r="L55" s="100"/>
      <c r="M55" s="100"/>
      <c r="N55" s="75"/>
      <c r="O55" s="86"/>
      <c r="P55" s="96"/>
      <c r="Q55" s="80"/>
      <c r="R55" s="82"/>
      <c r="S55" s="86"/>
      <c r="T55" s="96"/>
      <c r="U55" s="80"/>
      <c r="V55" s="82"/>
      <c r="W55" s="86"/>
      <c r="X55" s="96"/>
      <c r="Y55" s="78"/>
      <c r="Z55" s="75"/>
      <c r="AA55" s="91"/>
      <c r="AB55" s="213"/>
      <c r="AC55" s="106"/>
      <c r="AD55" s="75">
        <v>15</v>
      </c>
      <c r="AE55" s="78"/>
      <c r="AF55" s="213"/>
      <c r="AG55" s="106"/>
      <c r="AH55" s="94"/>
    </row>
    <row r="56" spans="2:34" s="8" customFormat="1" ht="16.149999999999999" customHeight="1" x14ac:dyDescent="0.2">
      <c r="B56" s="113" t="s">
        <v>62</v>
      </c>
      <c r="C56" s="103"/>
      <c r="D56" s="93"/>
      <c r="E56" s="331" t="s">
        <v>32</v>
      </c>
      <c r="F56" s="330">
        <v>30</v>
      </c>
      <c r="G56" s="77">
        <v>2</v>
      </c>
      <c r="H56" s="330">
        <v>15</v>
      </c>
      <c r="I56" s="100"/>
      <c r="J56" s="108">
        <v>15</v>
      </c>
      <c r="K56" s="108"/>
      <c r="L56" s="100"/>
      <c r="M56" s="100"/>
      <c r="N56" s="75"/>
      <c r="O56" s="86"/>
      <c r="P56" s="96"/>
      <c r="Q56" s="80"/>
      <c r="R56" s="82"/>
      <c r="S56" s="86"/>
      <c r="T56" s="96"/>
      <c r="U56" s="80"/>
      <c r="V56" s="82"/>
      <c r="W56" s="86"/>
      <c r="X56" s="96"/>
      <c r="Y56" s="424"/>
      <c r="Z56" s="427"/>
      <c r="AA56" s="91"/>
      <c r="AB56" s="213"/>
      <c r="AC56" s="106"/>
      <c r="AD56" s="75"/>
      <c r="AE56" s="424"/>
      <c r="AF56" s="425"/>
      <c r="AG56" s="426">
        <v>15</v>
      </c>
      <c r="AH56" s="427">
        <v>15</v>
      </c>
    </row>
    <row r="57" spans="2:34" s="8" customFormat="1" ht="16.149999999999999" customHeight="1" x14ac:dyDescent="0.2">
      <c r="B57" s="98" t="s">
        <v>63</v>
      </c>
      <c r="C57" s="103"/>
      <c r="D57" s="86"/>
      <c r="E57" s="77" t="s">
        <v>32</v>
      </c>
      <c r="F57" s="80">
        <v>30</v>
      </c>
      <c r="G57" s="77">
        <v>2</v>
      </c>
      <c r="H57" s="80">
        <v>15</v>
      </c>
      <c r="I57" s="100"/>
      <c r="J57" s="108">
        <v>15</v>
      </c>
      <c r="K57" s="108"/>
      <c r="L57" s="100"/>
      <c r="M57" s="100"/>
      <c r="N57" s="75"/>
      <c r="O57" s="86"/>
      <c r="P57" s="96"/>
      <c r="Q57" s="80"/>
      <c r="R57" s="82"/>
      <c r="S57" s="86"/>
      <c r="T57" s="96"/>
      <c r="U57" s="80"/>
      <c r="V57" s="82"/>
      <c r="W57" s="86"/>
      <c r="X57" s="96"/>
      <c r="Y57" s="78">
        <v>15</v>
      </c>
      <c r="Z57" s="75">
        <v>15</v>
      </c>
      <c r="AA57" s="91"/>
      <c r="AB57" s="213"/>
      <c r="AC57" s="106"/>
      <c r="AD57" s="75"/>
      <c r="AE57" s="78"/>
      <c r="AF57" s="82"/>
      <c r="AG57" s="106"/>
      <c r="AH57" s="94"/>
    </row>
    <row r="58" spans="2:34" s="8" customFormat="1" ht="16.149999999999999" customHeight="1" x14ac:dyDescent="0.2">
      <c r="B58" s="41" t="s">
        <v>64</v>
      </c>
      <c r="C58" s="395"/>
      <c r="D58" s="241"/>
      <c r="E58" s="44" t="s">
        <v>32</v>
      </c>
      <c r="F58" s="9">
        <v>15</v>
      </c>
      <c r="G58" s="44">
        <v>1</v>
      </c>
      <c r="H58" s="9"/>
      <c r="I58" s="13"/>
      <c r="J58" s="12">
        <v>15</v>
      </c>
      <c r="K58" s="12"/>
      <c r="L58" s="13"/>
      <c r="M58" s="13"/>
      <c r="N58" s="49"/>
      <c r="O58" s="54"/>
      <c r="P58" s="14"/>
      <c r="Q58" s="10"/>
      <c r="R58" s="11"/>
      <c r="S58" s="54"/>
      <c r="T58" s="14"/>
      <c r="U58" s="10"/>
      <c r="V58" s="11"/>
      <c r="W58" s="54"/>
      <c r="X58" s="14"/>
      <c r="Y58" s="25"/>
      <c r="Z58" s="49"/>
      <c r="AA58" s="25"/>
      <c r="AB58" s="286"/>
      <c r="AC58" s="72"/>
      <c r="AD58" s="49"/>
      <c r="AE58" s="24"/>
      <c r="AF58" s="317"/>
      <c r="AG58" s="319"/>
      <c r="AH58" s="23">
        <v>15</v>
      </c>
    </row>
    <row r="59" spans="2:34" s="8" customFormat="1" ht="18" customHeight="1" x14ac:dyDescent="0.2">
      <c r="B59" s="129" t="s">
        <v>65</v>
      </c>
      <c r="C59" s="168" t="s">
        <v>66</v>
      </c>
      <c r="D59" s="244"/>
      <c r="E59" s="169"/>
      <c r="F59" s="164">
        <f>SUM(F61:F64)</f>
        <v>105</v>
      </c>
      <c r="G59" s="164">
        <f>SUM(G61:G64)</f>
        <v>8</v>
      </c>
      <c r="H59" s="164">
        <f>SUM(H61:H64)</f>
        <v>60</v>
      </c>
      <c r="I59" s="164">
        <f>SUM(I61:I64)</f>
        <v>0</v>
      </c>
      <c r="J59" s="164">
        <f>SUM(J61:J64)</f>
        <v>45</v>
      </c>
      <c r="K59" s="164"/>
      <c r="L59" s="164"/>
      <c r="M59" s="164"/>
      <c r="N59" s="260"/>
      <c r="O59" s="243">
        <f t="shared" ref="O59:AH59" si="7">SUM(O61:O64)</f>
        <v>0</v>
      </c>
      <c r="P59" s="266">
        <f t="shared" si="7"/>
        <v>0</v>
      </c>
      <c r="Q59" s="164">
        <f t="shared" si="7"/>
        <v>0</v>
      </c>
      <c r="R59" s="281">
        <f t="shared" si="7"/>
        <v>0</v>
      </c>
      <c r="S59" s="243">
        <f t="shared" si="7"/>
        <v>0</v>
      </c>
      <c r="T59" s="266">
        <f t="shared" si="7"/>
        <v>0</v>
      </c>
      <c r="U59" s="164">
        <f t="shared" si="7"/>
        <v>0</v>
      </c>
      <c r="V59" s="281">
        <f t="shared" si="7"/>
        <v>0</v>
      </c>
      <c r="W59" s="243">
        <f t="shared" si="7"/>
        <v>0</v>
      </c>
      <c r="X59" s="266">
        <f t="shared" si="7"/>
        <v>0</v>
      </c>
      <c r="Y59" s="164">
        <f t="shared" si="7"/>
        <v>0</v>
      </c>
      <c r="Z59" s="164">
        <f t="shared" si="7"/>
        <v>0</v>
      </c>
      <c r="AA59" s="164">
        <f t="shared" si="7"/>
        <v>0</v>
      </c>
      <c r="AB59" s="281">
        <f t="shared" si="7"/>
        <v>0</v>
      </c>
      <c r="AC59" s="303">
        <f t="shared" si="7"/>
        <v>0</v>
      </c>
      <c r="AD59" s="260">
        <f t="shared" si="7"/>
        <v>0</v>
      </c>
      <c r="AE59" s="164">
        <f t="shared" si="7"/>
        <v>15</v>
      </c>
      <c r="AF59" s="281">
        <f t="shared" si="7"/>
        <v>15</v>
      </c>
      <c r="AG59" s="303">
        <f t="shared" si="7"/>
        <v>45</v>
      </c>
      <c r="AH59" s="266">
        <f t="shared" si="7"/>
        <v>30</v>
      </c>
    </row>
    <row r="60" spans="2:34" s="20" customFormat="1" ht="18" customHeight="1" x14ac:dyDescent="0.2">
      <c r="B60" s="403" t="s">
        <v>67</v>
      </c>
      <c r="C60" s="179" t="s">
        <v>68</v>
      </c>
      <c r="D60" s="245"/>
      <c r="E60" s="171"/>
      <c r="F60" s="170">
        <f>SUM(F61:F64)</f>
        <v>105</v>
      </c>
      <c r="G60" s="171">
        <f>SUM(G61:G64)</f>
        <v>8</v>
      </c>
      <c r="H60" s="170">
        <f>SUM(H61:H64)</f>
        <v>60</v>
      </c>
      <c r="I60" s="172"/>
      <c r="J60" s="173">
        <f>SUM(J61:J64)</f>
        <v>45</v>
      </c>
      <c r="K60" s="173"/>
      <c r="L60" s="172"/>
      <c r="M60" s="172"/>
      <c r="N60" s="174"/>
      <c r="O60" s="245"/>
      <c r="P60" s="175"/>
      <c r="Q60" s="170"/>
      <c r="R60" s="282"/>
      <c r="S60" s="245"/>
      <c r="T60" s="175"/>
      <c r="U60" s="170"/>
      <c r="V60" s="282"/>
      <c r="W60" s="245"/>
      <c r="X60" s="175"/>
      <c r="Y60" s="176"/>
      <c r="Z60" s="174"/>
      <c r="AA60" s="176"/>
      <c r="AB60" s="297"/>
      <c r="AC60" s="304"/>
      <c r="AD60" s="174"/>
      <c r="AE60" s="176">
        <f>SUM(AE61:AE64)</f>
        <v>15</v>
      </c>
      <c r="AF60" s="297">
        <f>SUM(AF61:AF64)</f>
        <v>15</v>
      </c>
      <c r="AG60" s="304">
        <f>SUM(AG61:AG64)</f>
        <v>45</v>
      </c>
      <c r="AH60" s="177">
        <f>SUM(AH61:AH64)</f>
        <v>30</v>
      </c>
    </row>
    <row r="61" spans="2:34" s="8" customFormat="1" ht="16.149999999999999" customHeight="1" x14ac:dyDescent="0.2">
      <c r="B61" s="113" t="s">
        <v>184</v>
      </c>
      <c r="C61" s="103"/>
      <c r="D61" s="93" t="s">
        <v>32</v>
      </c>
      <c r="E61" s="83"/>
      <c r="F61" s="330">
        <v>30</v>
      </c>
      <c r="G61" s="77">
        <v>2</v>
      </c>
      <c r="H61" s="330">
        <v>15</v>
      </c>
      <c r="I61" s="100"/>
      <c r="J61" s="108">
        <v>15</v>
      </c>
      <c r="K61" s="108"/>
      <c r="L61" s="100"/>
      <c r="M61" s="100"/>
      <c r="N61" s="75"/>
      <c r="O61" s="86"/>
      <c r="P61" s="96"/>
      <c r="Q61" s="80"/>
      <c r="R61" s="82"/>
      <c r="S61" s="86"/>
      <c r="T61" s="96"/>
      <c r="U61" s="80"/>
      <c r="V61" s="82"/>
      <c r="W61" s="86"/>
      <c r="X61" s="96"/>
      <c r="Y61" s="78"/>
      <c r="Z61" s="75"/>
      <c r="AA61" s="78"/>
      <c r="AB61" s="213"/>
      <c r="AC61" s="106"/>
      <c r="AD61" s="75"/>
      <c r="AE61" s="78">
        <v>15</v>
      </c>
      <c r="AF61" s="213">
        <v>15</v>
      </c>
      <c r="AG61" s="106"/>
      <c r="AH61" s="94"/>
    </row>
    <row r="62" spans="2:34" s="8" customFormat="1" ht="16.149999999999999" customHeight="1" x14ac:dyDescent="0.2">
      <c r="B62" s="113" t="s">
        <v>185</v>
      </c>
      <c r="C62" s="103"/>
      <c r="D62" s="93"/>
      <c r="E62" s="83" t="s">
        <v>32</v>
      </c>
      <c r="F62" s="330">
        <v>30</v>
      </c>
      <c r="G62" s="77">
        <v>2</v>
      </c>
      <c r="H62" s="330">
        <v>15</v>
      </c>
      <c r="I62" s="100"/>
      <c r="J62" s="108">
        <v>15</v>
      </c>
      <c r="K62" s="108"/>
      <c r="L62" s="100"/>
      <c r="M62" s="100"/>
      <c r="N62" s="75"/>
      <c r="O62" s="86"/>
      <c r="P62" s="96"/>
      <c r="Q62" s="80"/>
      <c r="R62" s="82"/>
      <c r="S62" s="86"/>
      <c r="T62" s="96"/>
      <c r="U62" s="80"/>
      <c r="V62" s="82"/>
      <c r="W62" s="86"/>
      <c r="X62" s="96"/>
      <c r="Y62" s="78"/>
      <c r="Z62" s="75"/>
      <c r="AA62" s="78"/>
      <c r="AB62" s="213"/>
      <c r="AC62" s="106"/>
      <c r="AD62" s="75"/>
      <c r="AE62" s="78"/>
      <c r="AF62" s="213"/>
      <c r="AG62" s="106">
        <v>15</v>
      </c>
      <c r="AH62" s="94">
        <v>15</v>
      </c>
    </row>
    <row r="63" spans="2:34" s="8" customFormat="1" ht="16.149999999999999" customHeight="1" x14ac:dyDescent="0.2">
      <c r="B63" s="113" t="s">
        <v>69</v>
      </c>
      <c r="C63" s="429"/>
      <c r="D63" s="93" t="s">
        <v>70</v>
      </c>
      <c r="E63" s="83" t="s">
        <v>32</v>
      </c>
      <c r="F63" s="93">
        <v>30</v>
      </c>
      <c r="G63" s="77">
        <v>3</v>
      </c>
      <c r="H63" s="93">
        <v>15</v>
      </c>
      <c r="I63" s="100"/>
      <c r="J63" s="108">
        <v>15</v>
      </c>
      <c r="K63" s="108"/>
      <c r="L63" s="100"/>
      <c r="M63" s="100"/>
      <c r="N63" s="75"/>
      <c r="O63" s="86"/>
      <c r="P63" s="96"/>
      <c r="Q63" s="112"/>
      <c r="R63" s="77"/>
      <c r="S63" s="86"/>
      <c r="T63" s="96"/>
      <c r="U63" s="112"/>
      <c r="V63" s="77"/>
      <c r="W63" s="86"/>
      <c r="X63" s="96"/>
      <c r="Y63" s="106"/>
      <c r="Z63" s="75"/>
      <c r="AA63" s="91"/>
      <c r="AB63" s="94"/>
      <c r="AC63" s="106"/>
      <c r="AD63" s="75"/>
      <c r="AE63" s="91"/>
      <c r="AF63" s="94"/>
      <c r="AG63" s="106">
        <v>15</v>
      </c>
      <c r="AH63" s="94">
        <v>15</v>
      </c>
    </row>
    <row r="64" spans="2:34" s="8" customFormat="1" ht="16.149999999999999" customHeight="1" x14ac:dyDescent="0.2">
      <c r="B64" s="41" t="s">
        <v>71</v>
      </c>
      <c r="C64" s="38"/>
      <c r="D64" s="241"/>
      <c r="E64" s="44" t="s">
        <v>32</v>
      </c>
      <c r="F64" s="9">
        <v>15</v>
      </c>
      <c r="G64" s="44">
        <v>1</v>
      </c>
      <c r="H64" s="9">
        <v>15</v>
      </c>
      <c r="I64" s="13"/>
      <c r="J64" s="12"/>
      <c r="K64" s="12"/>
      <c r="L64" s="13"/>
      <c r="M64" s="13"/>
      <c r="N64" s="49"/>
      <c r="O64" s="54"/>
      <c r="P64" s="14"/>
      <c r="Q64" s="10"/>
      <c r="R64" s="11"/>
      <c r="S64" s="54"/>
      <c r="T64" s="14"/>
      <c r="U64" s="10"/>
      <c r="V64" s="11"/>
      <c r="W64" s="54"/>
      <c r="X64" s="14"/>
      <c r="Y64" s="25"/>
      <c r="Z64" s="49"/>
      <c r="AA64" s="25"/>
      <c r="AB64" s="286"/>
      <c r="AC64" s="72"/>
      <c r="AD64" s="49"/>
      <c r="AE64" s="25"/>
      <c r="AF64" s="286"/>
      <c r="AG64" s="72">
        <v>15</v>
      </c>
      <c r="AH64" s="15"/>
    </row>
    <row r="65" spans="2:34" s="20" customFormat="1" ht="18" customHeight="1" x14ac:dyDescent="0.2">
      <c r="B65" s="178" t="s">
        <v>188</v>
      </c>
      <c r="C65" s="180" t="s">
        <v>72</v>
      </c>
      <c r="D65" s="245"/>
      <c r="E65" s="171"/>
      <c r="F65" s="170">
        <f>SUM(F66:F70)</f>
        <v>105</v>
      </c>
      <c r="G65" s="171">
        <f>SUM(G66:G70)</f>
        <v>8</v>
      </c>
      <c r="H65" s="170">
        <f>SUM(H66:H70)</f>
        <v>60</v>
      </c>
      <c r="I65" s="172"/>
      <c r="J65" s="173">
        <f>SUM(J66:J70)</f>
        <v>45</v>
      </c>
      <c r="K65" s="173"/>
      <c r="L65" s="172"/>
      <c r="M65" s="172"/>
      <c r="N65" s="174"/>
      <c r="O65" s="245"/>
      <c r="P65" s="175"/>
      <c r="Q65" s="170"/>
      <c r="R65" s="282"/>
      <c r="S65" s="245"/>
      <c r="T65" s="175"/>
      <c r="U65" s="170"/>
      <c r="V65" s="282"/>
      <c r="W65" s="245"/>
      <c r="X65" s="175"/>
      <c r="Y65" s="176"/>
      <c r="Z65" s="174"/>
      <c r="AA65" s="176"/>
      <c r="AB65" s="297"/>
      <c r="AC65" s="304"/>
      <c r="AD65" s="174"/>
      <c r="AE65" s="176">
        <f>SUM(AE66:AE70)</f>
        <v>15</v>
      </c>
      <c r="AF65" s="297">
        <f>SUM(AF66:AF70)</f>
        <v>15</v>
      </c>
      <c r="AG65" s="304">
        <f>SUM(AG66:AG70)</f>
        <v>45</v>
      </c>
      <c r="AH65" s="177">
        <f>SUM(AH66:AH70)</f>
        <v>30</v>
      </c>
    </row>
    <row r="66" spans="2:34" s="8" customFormat="1" ht="16.149999999999999" customHeight="1" x14ac:dyDescent="0.2">
      <c r="B66" s="40" t="s">
        <v>73</v>
      </c>
      <c r="C66" s="38"/>
      <c r="D66" s="54"/>
      <c r="E66" s="43" t="s">
        <v>32</v>
      </c>
      <c r="F66" s="10">
        <v>15</v>
      </c>
      <c r="G66" s="43">
        <v>1</v>
      </c>
      <c r="H66" s="10">
        <v>15</v>
      </c>
      <c r="I66" s="13"/>
      <c r="J66" s="12"/>
      <c r="K66" s="12"/>
      <c r="L66" s="13"/>
      <c r="M66" s="13"/>
      <c r="N66" s="49"/>
      <c r="O66" s="54"/>
      <c r="P66" s="14"/>
      <c r="Q66" s="10"/>
      <c r="R66" s="11"/>
      <c r="S66" s="54"/>
      <c r="T66" s="14"/>
      <c r="U66" s="10"/>
      <c r="V66" s="11"/>
      <c r="W66" s="54"/>
      <c r="X66" s="14"/>
      <c r="Y66" s="25"/>
      <c r="Z66" s="49"/>
      <c r="AA66" s="25"/>
      <c r="AB66" s="286"/>
      <c r="AC66" s="72"/>
      <c r="AD66" s="49"/>
      <c r="AE66" s="25">
        <v>15</v>
      </c>
      <c r="AF66" s="286"/>
      <c r="AG66" s="72"/>
      <c r="AH66" s="15"/>
    </row>
    <row r="67" spans="2:34" s="8" customFormat="1" ht="16.149999999999999" customHeight="1" x14ac:dyDescent="0.2">
      <c r="B67" s="40" t="s">
        <v>74</v>
      </c>
      <c r="C67" s="38"/>
      <c r="D67" s="54"/>
      <c r="E67" s="43" t="s">
        <v>32</v>
      </c>
      <c r="F67" s="10">
        <v>15</v>
      </c>
      <c r="G67" s="43">
        <v>1</v>
      </c>
      <c r="H67" s="10">
        <v>15</v>
      </c>
      <c r="I67" s="13"/>
      <c r="J67" s="12"/>
      <c r="K67" s="12"/>
      <c r="L67" s="13"/>
      <c r="M67" s="13"/>
      <c r="N67" s="49"/>
      <c r="O67" s="54"/>
      <c r="P67" s="14"/>
      <c r="Q67" s="10"/>
      <c r="R67" s="11"/>
      <c r="S67" s="54"/>
      <c r="T67" s="14"/>
      <c r="U67" s="10"/>
      <c r="V67" s="11"/>
      <c r="W67" s="54"/>
      <c r="X67" s="14"/>
      <c r="Y67" s="25"/>
      <c r="Z67" s="49"/>
      <c r="AA67" s="25"/>
      <c r="AB67" s="286"/>
      <c r="AC67" s="72"/>
      <c r="AD67" s="49"/>
      <c r="AE67" s="25"/>
      <c r="AF67" s="286"/>
      <c r="AG67" s="72">
        <v>15</v>
      </c>
      <c r="AH67" s="15"/>
    </row>
    <row r="68" spans="2:34" s="8" customFormat="1" ht="16.149999999999999" customHeight="1" x14ac:dyDescent="0.2">
      <c r="B68" s="98" t="s">
        <v>181</v>
      </c>
      <c r="C68" s="103"/>
      <c r="D68" s="86"/>
      <c r="E68" s="77" t="s">
        <v>32</v>
      </c>
      <c r="F68" s="80">
        <v>45</v>
      </c>
      <c r="G68" s="83">
        <v>4</v>
      </c>
      <c r="H68" s="86">
        <v>15</v>
      </c>
      <c r="I68" s="100"/>
      <c r="J68" s="108">
        <v>30</v>
      </c>
      <c r="K68" s="108"/>
      <c r="L68" s="100"/>
      <c r="M68" s="100"/>
      <c r="N68" s="75"/>
      <c r="O68" s="86"/>
      <c r="P68" s="96"/>
      <c r="Q68" s="80"/>
      <c r="R68" s="82"/>
      <c r="S68" s="86"/>
      <c r="T68" s="96"/>
      <c r="U68" s="80"/>
      <c r="V68" s="82"/>
      <c r="W68" s="86"/>
      <c r="X68" s="96"/>
      <c r="Y68" s="78"/>
      <c r="Z68" s="75"/>
      <c r="AA68" s="91"/>
      <c r="AB68" s="213"/>
      <c r="AC68" s="106"/>
      <c r="AD68" s="75"/>
      <c r="AE68" s="78"/>
      <c r="AF68" s="213"/>
      <c r="AG68" s="106">
        <v>15</v>
      </c>
      <c r="AH68" s="94">
        <v>30</v>
      </c>
    </row>
    <row r="69" spans="2:34" s="8" customFormat="1" ht="16.149999999999999" customHeight="1" x14ac:dyDescent="0.2">
      <c r="B69" s="40" t="s">
        <v>75</v>
      </c>
      <c r="C69" s="38"/>
      <c r="D69" s="54"/>
      <c r="E69" s="43" t="s">
        <v>32</v>
      </c>
      <c r="F69" s="10">
        <v>15</v>
      </c>
      <c r="G69" s="43">
        <v>1</v>
      </c>
      <c r="H69" s="10">
        <v>15</v>
      </c>
      <c r="I69" s="13"/>
      <c r="J69" s="12"/>
      <c r="K69" s="12"/>
      <c r="L69" s="13"/>
      <c r="M69" s="13"/>
      <c r="N69" s="49"/>
      <c r="O69" s="54"/>
      <c r="P69" s="14"/>
      <c r="Q69" s="10"/>
      <c r="R69" s="11"/>
      <c r="S69" s="54"/>
      <c r="T69" s="14"/>
      <c r="U69" s="10"/>
      <c r="V69" s="11"/>
      <c r="W69" s="54"/>
      <c r="X69" s="14"/>
      <c r="Y69" s="25"/>
      <c r="Z69" s="49"/>
      <c r="AA69" s="25"/>
      <c r="AB69" s="286"/>
      <c r="AC69" s="72"/>
      <c r="AD69" s="49"/>
      <c r="AE69" s="25"/>
      <c r="AF69" s="286"/>
      <c r="AG69" s="72">
        <v>15</v>
      </c>
      <c r="AH69" s="15"/>
    </row>
    <row r="70" spans="2:34" s="8" customFormat="1" ht="16.149999999999999" customHeight="1" thickBot="1" x14ac:dyDescent="0.25">
      <c r="B70" s="60" t="s">
        <v>76</v>
      </c>
      <c r="C70" s="397"/>
      <c r="D70" s="254"/>
      <c r="E70" s="57" t="s">
        <v>32</v>
      </c>
      <c r="F70" s="52">
        <v>15</v>
      </c>
      <c r="G70" s="57">
        <v>1</v>
      </c>
      <c r="H70" s="52"/>
      <c r="I70" s="89"/>
      <c r="J70" s="90">
        <v>15</v>
      </c>
      <c r="K70" s="90"/>
      <c r="L70" s="89"/>
      <c r="M70" s="89"/>
      <c r="N70" s="53"/>
      <c r="O70" s="254"/>
      <c r="P70" s="29"/>
      <c r="Q70" s="52"/>
      <c r="R70" s="289"/>
      <c r="S70" s="254"/>
      <c r="T70" s="29"/>
      <c r="U70" s="52"/>
      <c r="V70" s="289"/>
      <c r="W70" s="254"/>
      <c r="X70" s="29"/>
      <c r="Y70" s="56"/>
      <c r="Z70" s="53"/>
      <c r="AA70" s="56"/>
      <c r="AB70" s="287"/>
      <c r="AC70" s="309"/>
      <c r="AD70" s="53"/>
      <c r="AE70" s="56"/>
      <c r="AF70" s="287">
        <v>15</v>
      </c>
      <c r="AG70" s="309"/>
      <c r="AH70" s="28"/>
    </row>
    <row r="71" spans="2:34" s="20" customFormat="1" ht="18" customHeight="1" x14ac:dyDescent="0.2">
      <c r="B71" s="129" t="s">
        <v>77</v>
      </c>
      <c r="C71" s="130" t="s">
        <v>78</v>
      </c>
      <c r="D71" s="246"/>
      <c r="E71" s="219"/>
      <c r="F71" s="218">
        <f>SUM(F72:F125)</f>
        <v>1170</v>
      </c>
      <c r="G71" s="219">
        <f>SUM(G72:G125)</f>
        <v>118</v>
      </c>
      <c r="H71" s="218">
        <f>SUM(H72:H124)</f>
        <v>435</v>
      </c>
      <c r="I71" s="220"/>
      <c r="J71" s="220">
        <f>SUM(J72:J125)</f>
        <v>405</v>
      </c>
      <c r="K71" s="220">
        <f>SUM(K72:K125)</f>
        <v>60</v>
      </c>
      <c r="L71" s="220">
        <f>SUM(L72:L125)</f>
        <v>270</v>
      </c>
      <c r="M71" s="220"/>
      <c r="N71" s="219"/>
      <c r="O71" s="246">
        <f t="shared" ref="O71:X71" si="8">SUM(O72:O125)</f>
        <v>0</v>
      </c>
      <c r="P71" s="221">
        <f t="shared" si="8"/>
        <v>60</v>
      </c>
      <c r="Q71" s="218">
        <f t="shared" si="8"/>
        <v>150</v>
      </c>
      <c r="R71" s="283">
        <f t="shared" si="8"/>
        <v>135</v>
      </c>
      <c r="S71" s="246">
        <f t="shared" si="8"/>
        <v>45</v>
      </c>
      <c r="T71" s="221">
        <f t="shared" si="8"/>
        <v>135</v>
      </c>
      <c r="U71" s="218">
        <f t="shared" si="8"/>
        <v>90</v>
      </c>
      <c r="V71" s="283">
        <f t="shared" si="8"/>
        <v>150</v>
      </c>
      <c r="W71" s="246">
        <f t="shared" si="8"/>
        <v>60</v>
      </c>
      <c r="X71" s="221">
        <f t="shared" si="8"/>
        <v>135</v>
      </c>
      <c r="Y71" s="218">
        <f>SUM(Y72:Y124)</f>
        <v>60</v>
      </c>
      <c r="Z71" s="219">
        <f t="shared" ref="Z71:AH71" si="9">SUM(Z72:Z125)</f>
        <v>90</v>
      </c>
      <c r="AA71" s="218">
        <f t="shared" si="9"/>
        <v>30</v>
      </c>
      <c r="AB71" s="283">
        <f t="shared" si="9"/>
        <v>30</v>
      </c>
      <c r="AC71" s="305">
        <f t="shared" si="9"/>
        <v>0</v>
      </c>
      <c r="AD71" s="219">
        <f t="shared" si="9"/>
        <v>0</v>
      </c>
      <c r="AE71" s="218">
        <f t="shared" si="9"/>
        <v>0</v>
      </c>
      <c r="AF71" s="283">
        <f t="shared" si="9"/>
        <v>0</v>
      </c>
      <c r="AG71" s="305">
        <f t="shared" si="9"/>
        <v>0</v>
      </c>
      <c r="AH71" s="221">
        <f t="shared" si="9"/>
        <v>0</v>
      </c>
    </row>
    <row r="72" spans="2:34" s="8" customFormat="1" ht="15" customHeight="1" x14ac:dyDescent="0.2">
      <c r="B72" s="181" t="s">
        <v>79</v>
      </c>
      <c r="C72" s="182"/>
      <c r="D72" s="247"/>
      <c r="E72" s="184"/>
      <c r="F72" s="183"/>
      <c r="G72" s="184"/>
      <c r="H72" s="183"/>
      <c r="I72" s="185"/>
      <c r="J72" s="185"/>
      <c r="K72" s="185"/>
      <c r="L72" s="185"/>
      <c r="M72" s="185"/>
      <c r="N72" s="184"/>
      <c r="O72" s="247"/>
      <c r="P72" s="186"/>
      <c r="Q72" s="183"/>
      <c r="R72" s="284"/>
      <c r="S72" s="247"/>
      <c r="T72" s="186"/>
      <c r="U72" s="183"/>
      <c r="V72" s="284"/>
      <c r="W72" s="247"/>
      <c r="X72" s="186"/>
      <c r="Y72" s="183"/>
      <c r="Z72" s="184"/>
      <c r="AA72" s="183"/>
      <c r="AB72" s="284"/>
      <c r="AC72" s="306"/>
      <c r="AD72" s="184"/>
      <c r="AE72" s="183"/>
      <c r="AF72" s="284"/>
      <c r="AG72" s="306"/>
      <c r="AH72" s="186"/>
    </row>
    <row r="73" spans="2:34" s="8" customFormat="1" ht="16.149999999999999" customHeight="1" x14ac:dyDescent="0.2">
      <c r="B73" s="428" t="s">
        <v>80</v>
      </c>
      <c r="C73" s="103" t="s">
        <v>81</v>
      </c>
      <c r="D73" s="408"/>
      <c r="E73" s="75" t="s">
        <v>30</v>
      </c>
      <c r="F73" s="424">
        <v>30</v>
      </c>
      <c r="G73" s="75">
        <v>4</v>
      </c>
      <c r="H73" s="424">
        <v>15</v>
      </c>
      <c r="I73" s="101"/>
      <c r="J73" s="101">
        <v>15</v>
      </c>
      <c r="K73" s="101"/>
      <c r="L73" s="101"/>
      <c r="M73" s="101"/>
      <c r="N73" s="331"/>
      <c r="O73" s="91"/>
      <c r="P73" s="94"/>
      <c r="Q73" s="78">
        <v>15</v>
      </c>
      <c r="R73" s="213">
        <v>15</v>
      </c>
      <c r="S73" s="91"/>
      <c r="T73" s="94"/>
      <c r="U73" s="78"/>
      <c r="V73" s="213"/>
      <c r="W73" s="91"/>
      <c r="X73" s="94"/>
      <c r="Y73" s="78"/>
      <c r="Z73" s="75"/>
      <c r="AA73" s="78"/>
      <c r="AB73" s="213"/>
      <c r="AC73" s="106"/>
      <c r="AD73" s="75"/>
      <c r="AE73" s="78"/>
      <c r="AF73" s="213"/>
      <c r="AG73" s="106"/>
      <c r="AH73" s="94"/>
    </row>
    <row r="74" spans="2:34" s="8" customFormat="1" ht="16.149999999999999" customHeight="1" x14ac:dyDescent="0.2">
      <c r="B74" s="40" t="s">
        <v>82</v>
      </c>
      <c r="C74" s="38" t="s">
        <v>81</v>
      </c>
      <c r="D74" s="241" t="s">
        <v>32</v>
      </c>
      <c r="E74" s="44"/>
      <c r="F74" s="9">
        <v>15</v>
      </c>
      <c r="G74" s="43">
        <v>2</v>
      </c>
      <c r="H74" s="9"/>
      <c r="I74" s="22"/>
      <c r="J74" s="21">
        <v>15</v>
      </c>
      <c r="K74" s="21"/>
      <c r="L74" s="21"/>
      <c r="M74" s="21"/>
      <c r="N74" s="44"/>
      <c r="O74" s="54"/>
      <c r="P74" s="14"/>
      <c r="Q74" s="10"/>
      <c r="R74" s="11"/>
      <c r="S74" s="54"/>
      <c r="T74" s="14">
        <v>15</v>
      </c>
      <c r="U74" s="25"/>
      <c r="V74" s="286"/>
      <c r="W74" s="54"/>
      <c r="X74" s="14"/>
      <c r="Y74" s="25"/>
      <c r="Z74" s="49"/>
      <c r="AA74" s="25"/>
      <c r="AB74" s="286"/>
      <c r="AC74" s="72"/>
      <c r="AD74" s="49"/>
      <c r="AE74" s="25"/>
      <c r="AF74" s="286"/>
      <c r="AG74" s="72"/>
      <c r="AH74" s="15"/>
    </row>
    <row r="75" spans="2:34" s="8" customFormat="1" ht="16.149999999999999" customHeight="1" x14ac:dyDescent="0.2">
      <c r="B75" s="40" t="s">
        <v>83</v>
      </c>
      <c r="C75" s="38" t="s">
        <v>81</v>
      </c>
      <c r="D75" s="241"/>
      <c r="E75" s="44" t="s">
        <v>32</v>
      </c>
      <c r="F75" s="9">
        <v>15</v>
      </c>
      <c r="G75" s="43">
        <v>2</v>
      </c>
      <c r="H75" s="9"/>
      <c r="I75" s="22"/>
      <c r="J75" s="21">
        <v>15</v>
      </c>
      <c r="K75" s="21"/>
      <c r="L75" s="21"/>
      <c r="M75" s="12"/>
      <c r="N75" s="44"/>
      <c r="O75" s="54"/>
      <c r="P75" s="14"/>
      <c r="Q75" s="10"/>
      <c r="R75" s="11">
        <v>15</v>
      </c>
      <c r="S75" s="54"/>
      <c r="T75" s="14"/>
      <c r="U75" s="25"/>
      <c r="V75" s="286"/>
      <c r="W75" s="54"/>
      <c r="X75" s="14"/>
      <c r="Y75" s="25"/>
      <c r="Z75" s="49"/>
      <c r="AA75" s="25"/>
      <c r="AB75" s="286"/>
      <c r="AC75" s="72"/>
      <c r="AD75" s="49"/>
      <c r="AE75" s="25"/>
      <c r="AF75" s="286"/>
      <c r="AG75" s="72"/>
      <c r="AH75" s="15"/>
    </row>
    <row r="76" spans="2:34" s="8" customFormat="1" ht="16.149999999999999" customHeight="1" x14ac:dyDescent="0.2">
      <c r="B76" s="40" t="s">
        <v>226</v>
      </c>
      <c r="C76" s="38" t="s">
        <v>84</v>
      </c>
      <c r="D76" s="54" t="s">
        <v>32</v>
      </c>
      <c r="E76" s="43"/>
      <c r="F76" s="10">
        <v>30</v>
      </c>
      <c r="G76" s="43">
        <v>3</v>
      </c>
      <c r="H76" s="9">
        <v>30</v>
      </c>
      <c r="I76" s="22"/>
      <c r="J76" s="21"/>
      <c r="K76" s="21"/>
      <c r="L76" s="21"/>
      <c r="M76" s="12"/>
      <c r="N76" s="44"/>
      <c r="O76" s="54"/>
      <c r="P76" s="14"/>
      <c r="Q76" s="10"/>
      <c r="R76" s="11"/>
      <c r="S76" s="54"/>
      <c r="T76" s="14"/>
      <c r="U76" s="25"/>
      <c r="V76" s="286"/>
      <c r="W76" s="54">
        <v>30</v>
      </c>
      <c r="X76" s="14"/>
      <c r="Y76" s="25"/>
      <c r="Z76" s="49"/>
      <c r="AA76" s="25"/>
      <c r="AB76" s="286"/>
      <c r="AC76" s="72"/>
      <c r="AD76" s="49"/>
      <c r="AE76" s="25"/>
      <c r="AF76" s="286"/>
      <c r="AG76" s="72"/>
      <c r="AH76" s="15"/>
    </row>
    <row r="77" spans="2:34" s="8" customFormat="1" ht="16.149999999999999" customHeight="1" thickBot="1" x14ac:dyDescent="0.25">
      <c r="B77" s="367" t="s">
        <v>231</v>
      </c>
      <c r="C77" s="393" t="s">
        <v>169</v>
      </c>
      <c r="D77" s="354" t="s">
        <v>32</v>
      </c>
      <c r="E77" s="338"/>
      <c r="F77" s="347">
        <v>30</v>
      </c>
      <c r="G77" s="338">
        <v>4</v>
      </c>
      <c r="H77" s="357"/>
      <c r="I77" s="358"/>
      <c r="J77" s="359">
        <v>30</v>
      </c>
      <c r="K77" s="359"/>
      <c r="L77" s="359"/>
      <c r="M77" s="356"/>
      <c r="N77" s="337"/>
      <c r="O77" s="354"/>
      <c r="P77" s="355"/>
      <c r="Q77" s="347"/>
      <c r="R77" s="353"/>
      <c r="S77" s="354"/>
      <c r="T77" s="355"/>
      <c r="U77" s="352"/>
      <c r="V77" s="349"/>
      <c r="W77" s="354"/>
      <c r="X77" s="355">
        <v>30</v>
      </c>
      <c r="Y77" s="352"/>
      <c r="Z77" s="351"/>
      <c r="AA77" s="352"/>
      <c r="AB77" s="349"/>
      <c r="AC77" s="350"/>
      <c r="AD77" s="351"/>
      <c r="AE77" s="352"/>
      <c r="AF77" s="349"/>
      <c r="AG77" s="350"/>
      <c r="AH77" s="348"/>
    </row>
    <row r="78" spans="2:34" s="8" customFormat="1" ht="15" customHeight="1" x14ac:dyDescent="0.2">
      <c r="B78" s="128" t="s">
        <v>85</v>
      </c>
      <c r="C78" s="187"/>
      <c r="D78" s="248"/>
      <c r="E78" s="189"/>
      <c r="F78" s="188"/>
      <c r="G78" s="189"/>
      <c r="H78" s="188"/>
      <c r="I78" s="190"/>
      <c r="J78" s="191"/>
      <c r="K78" s="191"/>
      <c r="L78" s="191"/>
      <c r="M78" s="191"/>
      <c r="N78" s="189"/>
      <c r="O78" s="248"/>
      <c r="P78" s="192"/>
      <c r="Q78" s="188"/>
      <c r="R78" s="285"/>
      <c r="S78" s="248"/>
      <c r="T78" s="192"/>
      <c r="U78" s="188"/>
      <c r="V78" s="285"/>
      <c r="W78" s="248"/>
      <c r="X78" s="192"/>
      <c r="Y78" s="193"/>
      <c r="Z78" s="194"/>
      <c r="AA78" s="193"/>
      <c r="AB78" s="288"/>
      <c r="AC78" s="307"/>
      <c r="AD78" s="194"/>
      <c r="AE78" s="193"/>
      <c r="AF78" s="288"/>
      <c r="AG78" s="307"/>
      <c r="AH78" s="195"/>
    </row>
    <row r="79" spans="2:34" s="8" customFormat="1" ht="16.149999999999999" customHeight="1" x14ac:dyDescent="0.2">
      <c r="B79" s="40" t="s">
        <v>163</v>
      </c>
      <c r="C79" s="38" t="s">
        <v>86</v>
      </c>
      <c r="D79" s="54" t="s">
        <v>32</v>
      </c>
      <c r="E79" s="43"/>
      <c r="F79" s="54">
        <v>60</v>
      </c>
      <c r="G79" s="368">
        <v>3</v>
      </c>
      <c r="H79" s="10"/>
      <c r="I79" s="13"/>
      <c r="J79" s="12"/>
      <c r="K79" s="12"/>
      <c r="L79" s="12">
        <v>60</v>
      </c>
      <c r="M79" s="12"/>
      <c r="N79" s="43"/>
      <c r="O79" s="54"/>
      <c r="P79" s="14">
        <v>60</v>
      </c>
      <c r="Q79" s="10"/>
      <c r="R79" s="11"/>
      <c r="S79" s="54"/>
      <c r="T79" s="14"/>
      <c r="U79" s="10"/>
      <c r="V79" s="11"/>
      <c r="W79" s="54"/>
      <c r="X79" s="14"/>
      <c r="Y79" s="25"/>
      <c r="Z79" s="49"/>
      <c r="AA79" s="25"/>
      <c r="AB79" s="286"/>
      <c r="AC79" s="72"/>
      <c r="AD79" s="49"/>
      <c r="AE79" s="25"/>
      <c r="AF79" s="286"/>
      <c r="AG79" s="72"/>
      <c r="AH79" s="15"/>
    </row>
    <row r="80" spans="2:34" s="8" customFormat="1" ht="16.149999999999999" customHeight="1" x14ac:dyDescent="0.2">
      <c r="B80" s="40" t="s">
        <v>164</v>
      </c>
      <c r="C80" s="38" t="s">
        <v>86</v>
      </c>
      <c r="D80" s="54"/>
      <c r="E80" s="43" t="s">
        <v>32</v>
      </c>
      <c r="F80" s="54">
        <v>60</v>
      </c>
      <c r="G80" s="368">
        <v>3</v>
      </c>
      <c r="H80" s="10"/>
      <c r="I80" s="13"/>
      <c r="J80" s="12"/>
      <c r="K80" s="12"/>
      <c r="L80" s="12">
        <v>60</v>
      </c>
      <c r="M80" s="12"/>
      <c r="N80" s="43"/>
      <c r="O80" s="54"/>
      <c r="P80" s="14"/>
      <c r="Q80" s="10"/>
      <c r="R80" s="11">
        <v>60</v>
      </c>
      <c r="S80" s="54"/>
      <c r="T80" s="14"/>
      <c r="U80" s="10"/>
      <c r="V80" s="11"/>
      <c r="W80" s="54"/>
      <c r="X80" s="14"/>
      <c r="Y80" s="25"/>
      <c r="Z80" s="49"/>
      <c r="AA80" s="25"/>
      <c r="AB80" s="286"/>
      <c r="AC80" s="72"/>
      <c r="AD80" s="49"/>
      <c r="AE80" s="25"/>
      <c r="AF80" s="286"/>
      <c r="AG80" s="72"/>
      <c r="AH80" s="15"/>
    </row>
    <row r="81" spans="2:35" s="8" customFormat="1" ht="16.149999999999999" customHeight="1" x14ac:dyDescent="0.2">
      <c r="B81" s="40" t="s">
        <v>165</v>
      </c>
      <c r="C81" s="38" t="s">
        <v>86</v>
      </c>
      <c r="D81" s="54" t="s">
        <v>32</v>
      </c>
      <c r="E81" s="43"/>
      <c r="F81" s="54">
        <v>60</v>
      </c>
      <c r="G81" s="368">
        <v>3</v>
      </c>
      <c r="H81" s="10"/>
      <c r="I81" s="13"/>
      <c r="J81" s="12"/>
      <c r="K81" s="12"/>
      <c r="L81" s="12">
        <v>60</v>
      </c>
      <c r="M81" s="12"/>
      <c r="N81" s="43"/>
      <c r="O81" s="54"/>
      <c r="P81" s="14"/>
      <c r="Q81" s="10"/>
      <c r="R81" s="11"/>
      <c r="S81" s="54"/>
      <c r="T81" s="14">
        <v>60</v>
      </c>
      <c r="U81" s="10"/>
      <c r="V81" s="11"/>
      <c r="W81" s="54"/>
      <c r="X81" s="14"/>
      <c r="Y81" s="25"/>
      <c r="Z81" s="49"/>
      <c r="AA81" s="25"/>
      <c r="AB81" s="286"/>
      <c r="AC81" s="72"/>
      <c r="AD81" s="49"/>
      <c r="AE81" s="25"/>
      <c r="AF81" s="286"/>
      <c r="AG81" s="72"/>
      <c r="AH81" s="15"/>
    </row>
    <row r="82" spans="2:35" s="8" customFormat="1" ht="16.149999999999999" customHeight="1" x14ac:dyDescent="0.2">
      <c r="B82" s="40" t="s">
        <v>166</v>
      </c>
      <c r="C82" s="38" t="s">
        <v>86</v>
      </c>
      <c r="D82" s="54"/>
      <c r="E82" s="43" t="s">
        <v>32</v>
      </c>
      <c r="F82" s="54">
        <v>60</v>
      </c>
      <c r="G82" s="368">
        <v>3</v>
      </c>
      <c r="H82" s="10"/>
      <c r="I82" s="13"/>
      <c r="J82" s="12"/>
      <c r="K82" s="12"/>
      <c r="L82" s="12">
        <v>60</v>
      </c>
      <c r="M82" s="12"/>
      <c r="N82" s="43"/>
      <c r="O82" s="54"/>
      <c r="P82" s="14"/>
      <c r="Q82" s="10"/>
      <c r="R82" s="11"/>
      <c r="S82" s="54"/>
      <c r="T82" s="14"/>
      <c r="U82" s="10"/>
      <c r="V82" s="11">
        <v>60</v>
      </c>
      <c r="W82" s="54"/>
      <c r="X82" s="14"/>
      <c r="Y82" s="25"/>
      <c r="Z82" s="49"/>
      <c r="AA82" s="25"/>
      <c r="AB82" s="286"/>
      <c r="AC82" s="72"/>
      <c r="AD82" s="49"/>
      <c r="AE82" s="25"/>
      <c r="AF82" s="286"/>
      <c r="AG82" s="72"/>
      <c r="AH82" s="15"/>
    </row>
    <row r="83" spans="2:35" s="8" customFormat="1" ht="16.149999999999999" customHeight="1" x14ac:dyDescent="0.2">
      <c r="B83" s="40" t="s">
        <v>167</v>
      </c>
      <c r="C83" s="38" t="s">
        <v>86</v>
      </c>
      <c r="D83" s="54" t="s">
        <v>32</v>
      </c>
      <c r="E83" s="368"/>
      <c r="F83" s="54">
        <v>30</v>
      </c>
      <c r="G83" s="368">
        <v>2</v>
      </c>
      <c r="H83" s="10"/>
      <c r="I83" s="13"/>
      <c r="J83" s="12"/>
      <c r="K83" s="12"/>
      <c r="L83" s="12">
        <v>30</v>
      </c>
      <c r="M83" s="12"/>
      <c r="N83" s="43"/>
      <c r="O83" s="54"/>
      <c r="P83" s="14"/>
      <c r="Q83" s="10"/>
      <c r="R83" s="11"/>
      <c r="S83" s="54"/>
      <c r="T83" s="14"/>
      <c r="U83" s="10"/>
      <c r="V83" s="11"/>
      <c r="W83" s="54"/>
      <c r="X83" s="14">
        <v>30</v>
      </c>
      <c r="Y83" s="25"/>
      <c r="Z83" s="49"/>
      <c r="AA83" s="25"/>
      <c r="AB83" s="286"/>
      <c r="AC83" s="72"/>
      <c r="AD83" s="49"/>
      <c r="AE83" s="25"/>
      <c r="AF83" s="286"/>
      <c r="AG83" s="72"/>
      <c r="AH83" s="15"/>
    </row>
    <row r="84" spans="2:35" s="8" customFormat="1" ht="16.149999999999999" customHeight="1" thickBot="1" x14ac:dyDescent="0.25">
      <c r="B84" s="98" t="s">
        <v>232</v>
      </c>
      <c r="C84" s="38" t="s">
        <v>86</v>
      </c>
      <c r="D84" s="86" t="s">
        <v>30</v>
      </c>
      <c r="E84" s="77"/>
      <c r="F84" s="80">
        <v>0</v>
      </c>
      <c r="G84" s="77">
        <v>1</v>
      </c>
      <c r="H84" s="80"/>
      <c r="I84" s="100"/>
      <c r="J84" s="108"/>
      <c r="K84" s="108"/>
      <c r="L84" s="108">
        <v>0</v>
      </c>
      <c r="M84" s="108"/>
      <c r="N84" s="77"/>
      <c r="O84" s="86"/>
      <c r="P84" s="96"/>
      <c r="Q84" s="80"/>
      <c r="R84" s="82"/>
      <c r="S84" s="86"/>
      <c r="T84" s="96"/>
      <c r="U84" s="80"/>
      <c r="V84" s="82"/>
      <c r="W84" s="86"/>
      <c r="X84" s="96">
        <v>0</v>
      </c>
      <c r="Y84" s="78"/>
      <c r="Z84" s="75"/>
      <c r="AA84" s="78"/>
      <c r="AB84" s="213"/>
      <c r="AC84" s="106"/>
      <c r="AD84" s="75"/>
      <c r="AE84" s="78"/>
      <c r="AF84" s="213"/>
      <c r="AG84" s="106"/>
      <c r="AH84" s="94"/>
    </row>
    <row r="85" spans="2:35" s="17" customFormat="1" ht="16.149999999999999" customHeight="1" x14ac:dyDescent="0.2">
      <c r="B85" s="369" t="s">
        <v>204</v>
      </c>
      <c r="C85" s="396" t="s">
        <v>87</v>
      </c>
      <c r="D85" s="370" t="s">
        <v>32</v>
      </c>
      <c r="E85" s="371"/>
      <c r="F85" s="372">
        <v>15</v>
      </c>
      <c r="G85" s="371">
        <v>1</v>
      </c>
      <c r="H85" s="372">
        <v>15</v>
      </c>
      <c r="I85" s="373" t="s">
        <v>31</v>
      </c>
      <c r="J85" s="374"/>
      <c r="K85" s="375" t="s">
        <v>31</v>
      </c>
      <c r="L85" s="375"/>
      <c r="M85" s="375"/>
      <c r="N85" s="371"/>
      <c r="O85" s="370"/>
      <c r="P85" s="376"/>
      <c r="Q85" s="377"/>
      <c r="R85" s="378"/>
      <c r="S85" s="370"/>
      <c r="T85" s="379"/>
      <c r="U85" s="377"/>
      <c r="V85" s="378"/>
      <c r="W85" s="370">
        <v>15</v>
      </c>
      <c r="X85" s="379"/>
      <c r="Y85" s="380"/>
      <c r="Z85" s="381"/>
      <c r="AA85" s="380"/>
      <c r="AB85" s="382"/>
      <c r="AC85" s="383"/>
      <c r="AD85" s="381"/>
      <c r="AE85" s="380"/>
      <c r="AF85" s="382"/>
      <c r="AG85" s="383"/>
      <c r="AH85" s="384"/>
      <c r="AI85" s="216"/>
    </row>
    <row r="86" spans="2:35" s="17" customFormat="1" ht="16.149999999999999" customHeight="1" x14ac:dyDescent="0.2">
      <c r="B86" s="40" t="s">
        <v>205</v>
      </c>
      <c r="C86" s="38" t="s">
        <v>172</v>
      </c>
      <c r="D86" s="54" t="s">
        <v>32</v>
      </c>
      <c r="E86" s="43"/>
      <c r="F86" s="9">
        <v>30</v>
      </c>
      <c r="G86" s="43">
        <v>2</v>
      </c>
      <c r="H86" s="9"/>
      <c r="I86" s="13"/>
      <c r="J86" s="21">
        <v>30</v>
      </c>
      <c r="K86" s="12"/>
      <c r="L86" s="12"/>
      <c r="M86" s="12"/>
      <c r="N86" s="43"/>
      <c r="O86" s="54"/>
      <c r="P86" s="385"/>
      <c r="Q86" s="10"/>
      <c r="R86" s="11"/>
      <c r="S86" s="54"/>
      <c r="T86" s="14"/>
      <c r="U86" s="10"/>
      <c r="V86" s="11"/>
      <c r="W86" s="54"/>
      <c r="X86" s="14">
        <v>30</v>
      </c>
      <c r="Y86" s="25"/>
      <c r="Z86" s="49"/>
      <c r="AA86" s="25"/>
      <c r="AB86" s="286"/>
      <c r="AC86" s="72"/>
      <c r="AD86" s="49"/>
      <c r="AE86" s="25"/>
      <c r="AF86" s="286"/>
      <c r="AG86" s="72"/>
      <c r="AH86" s="15"/>
    </row>
    <row r="87" spans="2:35" s="17" customFormat="1" ht="16.149999999999999" customHeight="1" x14ac:dyDescent="0.2">
      <c r="B87" s="40" t="s">
        <v>206</v>
      </c>
      <c r="C87" s="38" t="s">
        <v>172</v>
      </c>
      <c r="D87" s="54"/>
      <c r="E87" s="43" t="s">
        <v>32</v>
      </c>
      <c r="F87" s="9">
        <v>15</v>
      </c>
      <c r="G87" s="43">
        <v>1</v>
      </c>
      <c r="H87" s="9">
        <v>15</v>
      </c>
      <c r="I87" s="13"/>
      <c r="J87" s="21"/>
      <c r="K87" s="12"/>
      <c r="L87" s="12"/>
      <c r="M87" s="12"/>
      <c r="N87" s="43"/>
      <c r="O87" s="54"/>
      <c r="P87" s="385"/>
      <c r="Q87" s="10"/>
      <c r="R87" s="11"/>
      <c r="S87" s="54"/>
      <c r="T87" s="14"/>
      <c r="U87" s="10"/>
      <c r="V87" s="11"/>
      <c r="W87" s="54"/>
      <c r="X87" s="14"/>
      <c r="Y87" s="25">
        <v>15</v>
      </c>
      <c r="Z87" s="49"/>
      <c r="AA87" s="25"/>
      <c r="AB87" s="286"/>
      <c r="AC87" s="72"/>
      <c r="AD87" s="49"/>
      <c r="AE87" s="25"/>
      <c r="AF87" s="286"/>
      <c r="AG87" s="72"/>
      <c r="AH87" s="15"/>
    </row>
    <row r="88" spans="2:35" s="17" customFormat="1" ht="16.149999999999999" customHeight="1" x14ac:dyDescent="0.2">
      <c r="B88" s="40" t="s">
        <v>207</v>
      </c>
      <c r="C88" s="38" t="s">
        <v>88</v>
      </c>
      <c r="D88" s="54"/>
      <c r="E88" s="43" t="s">
        <v>32</v>
      </c>
      <c r="F88" s="9">
        <v>30</v>
      </c>
      <c r="G88" s="43">
        <v>3</v>
      </c>
      <c r="H88" s="9"/>
      <c r="I88" s="13"/>
      <c r="J88" s="21">
        <v>30</v>
      </c>
      <c r="K88" s="12"/>
      <c r="L88" s="12"/>
      <c r="M88" s="12"/>
      <c r="N88" s="43"/>
      <c r="O88" s="54"/>
      <c r="P88" s="385"/>
      <c r="Q88" s="10"/>
      <c r="R88" s="11"/>
      <c r="S88" s="54"/>
      <c r="T88" s="14"/>
      <c r="U88" s="10"/>
      <c r="V88" s="11"/>
      <c r="W88" s="54"/>
      <c r="X88" s="14"/>
      <c r="Y88" s="25"/>
      <c r="Z88" s="49">
        <v>30</v>
      </c>
      <c r="AA88" s="25"/>
      <c r="AB88" s="286"/>
      <c r="AC88" s="72"/>
      <c r="AD88" s="49"/>
      <c r="AE88" s="25"/>
      <c r="AF88" s="286"/>
      <c r="AG88" s="72"/>
      <c r="AH88" s="15"/>
    </row>
    <row r="89" spans="2:35" s="17" customFormat="1" ht="16.149999999999999" customHeight="1" x14ac:dyDescent="0.2">
      <c r="B89" s="40" t="s">
        <v>208</v>
      </c>
      <c r="C89" s="38" t="s">
        <v>88</v>
      </c>
      <c r="D89" s="54" t="s">
        <v>32</v>
      </c>
      <c r="E89" s="43"/>
      <c r="F89" s="9">
        <v>15</v>
      </c>
      <c r="G89" s="43">
        <v>2</v>
      </c>
      <c r="H89" s="9">
        <v>15</v>
      </c>
      <c r="I89" s="13"/>
      <c r="J89" s="21"/>
      <c r="K89" s="12"/>
      <c r="L89" s="12"/>
      <c r="M89" s="12"/>
      <c r="N89" s="43"/>
      <c r="O89" s="54"/>
      <c r="P89" s="385"/>
      <c r="Q89" s="10"/>
      <c r="R89" s="11"/>
      <c r="S89" s="54"/>
      <c r="T89" s="14"/>
      <c r="U89" s="10"/>
      <c r="V89" s="11"/>
      <c r="W89" s="54"/>
      <c r="X89" s="14"/>
      <c r="Y89" s="25"/>
      <c r="Z89" s="49"/>
      <c r="AA89" s="25">
        <v>15</v>
      </c>
      <c r="AB89" s="286"/>
      <c r="AC89" s="72"/>
      <c r="AD89" s="49"/>
      <c r="AE89" s="25"/>
      <c r="AF89" s="286"/>
      <c r="AG89" s="72"/>
      <c r="AH89" s="15"/>
    </row>
    <row r="90" spans="2:35" s="8" customFormat="1" ht="16.149999999999999" customHeight="1" thickBot="1" x14ac:dyDescent="0.25">
      <c r="B90" s="60" t="s">
        <v>209</v>
      </c>
      <c r="C90" s="397" t="s">
        <v>173</v>
      </c>
      <c r="D90" s="254" t="s">
        <v>32</v>
      </c>
      <c r="E90" s="57"/>
      <c r="F90" s="59">
        <v>15</v>
      </c>
      <c r="G90" s="57">
        <v>2</v>
      </c>
      <c r="H90" s="59"/>
      <c r="I90" s="89"/>
      <c r="J90" s="62">
        <v>15</v>
      </c>
      <c r="K90" s="90"/>
      <c r="L90" s="90"/>
      <c r="M90" s="90"/>
      <c r="N90" s="57"/>
      <c r="O90" s="254"/>
      <c r="P90" s="386"/>
      <c r="Q90" s="52"/>
      <c r="R90" s="289"/>
      <c r="S90" s="254"/>
      <c r="T90" s="29"/>
      <c r="U90" s="52"/>
      <c r="V90" s="289"/>
      <c r="W90" s="254"/>
      <c r="X90" s="29"/>
      <c r="Y90" s="56"/>
      <c r="Z90" s="53"/>
      <c r="AA90" s="56"/>
      <c r="AB90" s="287">
        <v>15</v>
      </c>
      <c r="AC90" s="309"/>
      <c r="AD90" s="53"/>
      <c r="AE90" s="56"/>
      <c r="AF90" s="287"/>
      <c r="AG90" s="309"/>
      <c r="AH90" s="28"/>
    </row>
    <row r="91" spans="2:35" s="8" customFormat="1" ht="15" customHeight="1" x14ac:dyDescent="0.2">
      <c r="B91" s="234" t="s">
        <v>89</v>
      </c>
      <c r="C91" s="196"/>
      <c r="D91" s="249"/>
      <c r="E91" s="198"/>
      <c r="F91" s="197"/>
      <c r="G91" s="198"/>
      <c r="H91" s="197"/>
      <c r="I91" s="199"/>
      <c r="J91" s="199"/>
      <c r="K91" s="199"/>
      <c r="L91" s="199"/>
      <c r="M91" s="199"/>
      <c r="N91" s="198"/>
      <c r="O91" s="249"/>
      <c r="P91" s="200"/>
      <c r="Q91" s="197"/>
      <c r="R91" s="215"/>
      <c r="S91" s="249"/>
      <c r="T91" s="200"/>
      <c r="U91" s="197"/>
      <c r="V91" s="215"/>
      <c r="W91" s="249"/>
      <c r="X91" s="200"/>
      <c r="Y91" s="197"/>
      <c r="Z91" s="198"/>
      <c r="AA91" s="197"/>
      <c r="AB91" s="215"/>
      <c r="AC91" s="308"/>
      <c r="AD91" s="198"/>
      <c r="AE91" s="197"/>
      <c r="AF91" s="215"/>
      <c r="AG91" s="308"/>
      <c r="AH91" s="200"/>
    </row>
    <row r="92" spans="2:35" s="8" customFormat="1" ht="16.149999999999999" customHeight="1" x14ac:dyDescent="0.2">
      <c r="B92" s="430" t="s">
        <v>90</v>
      </c>
      <c r="C92" s="103" t="s">
        <v>91</v>
      </c>
      <c r="D92" s="408"/>
      <c r="E92" s="331" t="s">
        <v>30</v>
      </c>
      <c r="F92" s="424">
        <v>30</v>
      </c>
      <c r="G92" s="75">
        <v>4</v>
      </c>
      <c r="H92" s="424">
        <v>15</v>
      </c>
      <c r="I92" s="101"/>
      <c r="J92" s="101">
        <v>15</v>
      </c>
      <c r="K92" s="101"/>
      <c r="L92" s="101"/>
      <c r="M92" s="101"/>
      <c r="N92" s="331"/>
      <c r="O92" s="276"/>
      <c r="P92" s="104"/>
      <c r="Q92" s="78">
        <v>15</v>
      </c>
      <c r="R92" s="213">
        <v>15</v>
      </c>
      <c r="S92" s="91"/>
      <c r="T92" s="94"/>
      <c r="U92" s="78"/>
      <c r="V92" s="213"/>
      <c r="W92" s="91"/>
      <c r="X92" s="94"/>
      <c r="Y92" s="78"/>
      <c r="Z92" s="75"/>
      <c r="AA92" s="78"/>
      <c r="AB92" s="213"/>
      <c r="AC92" s="106"/>
      <c r="AD92" s="75"/>
      <c r="AE92" s="78"/>
      <c r="AF92" s="213"/>
      <c r="AG92" s="106"/>
      <c r="AH92" s="94"/>
    </row>
    <row r="93" spans="2:35" s="8" customFormat="1" ht="16.149999999999999" customHeight="1" x14ac:dyDescent="0.2">
      <c r="B93" s="40" t="s">
        <v>92</v>
      </c>
      <c r="C93" s="38" t="s">
        <v>91</v>
      </c>
      <c r="D93" s="250" t="s">
        <v>32</v>
      </c>
      <c r="E93" s="48"/>
      <c r="F93" s="24">
        <v>30</v>
      </c>
      <c r="G93" s="49">
        <v>4</v>
      </c>
      <c r="H93" s="24"/>
      <c r="I93" s="22"/>
      <c r="J93" s="22">
        <v>30</v>
      </c>
      <c r="K93" s="22"/>
      <c r="L93" s="22"/>
      <c r="M93" s="22"/>
      <c r="N93" s="48"/>
      <c r="O93" s="71"/>
      <c r="P93" s="15"/>
      <c r="Q93" s="25"/>
      <c r="R93" s="286"/>
      <c r="S93" s="71"/>
      <c r="T93" s="15"/>
      <c r="U93" s="25"/>
      <c r="V93" s="286"/>
      <c r="W93" s="71"/>
      <c r="X93" s="15">
        <v>30</v>
      </c>
      <c r="Y93" s="25"/>
      <c r="Z93" s="49"/>
      <c r="AA93" s="25"/>
      <c r="AB93" s="286"/>
      <c r="AC93" s="72"/>
      <c r="AD93" s="49"/>
      <c r="AE93" s="25"/>
      <c r="AF93" s="286"/>
      <c r="AG93" s="72"/>
      <c r="AH93" s="15"/>
    </row>
    <row r="94" spans="2:35" s="8" customFormat="1" ht="16.149999999999999" customHeight="1" x14ac:dyDescent="0.2">
      <c r="B94" s="40" t="s">
        <v>210</v>
      </c>
      <c r="C94" s="38" t="s">
        <v>93</v>
      </c>
      <c r="D94" s="71"/>
      <c r="E94" s="49" t="s">
        <v>32</v>
      </c>
      <c r="F94" s="10">
        <v>30</v>
      </c>
      <c r="G94" s="49">
        <v>3</v>
      </c>
      <c r="H94" s="10">
        <v>30</v>
      </c>
      <c r="I94" s="22"/>
      <c r="J94" s="21"/>
      <c r="K94" s="22"/>
      <c r="L94" s="22"/>
      <c r="M94" s="22"/>
      <c r="N94" s="48"/>
      <c r="O94" s="71"/>
      <c r="P94" s="15"/>
      <c r="Q94" s="25"/>
      <c r="R94" s="286"/>
      <c r="S94" s="71"/>
      <c r="T94" s="15"/>
      <c r="U94" s="10">
        <v>30</v>
      </c>
      <c r="V94" s="11"/>
      <c r="W94" s="71"/>
      <c r="X94" s="15"/>
      <c r="Y94" s="25"/>
      <c r="Z94" s="49"/>
      <c r="AA94" s="25"/>
      <c r="AB94" s="286"/>
      <c r="AC94" s="72"/>
      <c r="AD94" s="49"/>
      <c r="AE94" s="25"/>
      <c r="AF94" s="286"/>
      <c r="AG94" s="72"/>
      <c r="AH94" s="15"/>
    </row>
    <row r="95" spans="2:35" s="8" customFormat="1" ht="16.149999999999999" customHeight="1" thickBot="1" x14ac:dyDescent="0.25">
      <c r="B95" s="60" t="s">
        <v>211</v>
      </c>
      <c r="C95" s="398" t="s">
        <v>93</v>
      </c>
      <c r="D95" s="254"/>
      <c r="E95" s="57" t="s">
        <v>32</v>
      </c>
      <c r="F95" s="52">
        <v>30</v>
      </c>
      <c r="G95" s="57">
        <v>4</v>
      </c>
      <c r="H95" s="52"/>
      <c r="I95" s="27"/>
      <c r="J95" s="62">
        <v>30</v>
      </c>
      <c r="K95" s="27"/>
      <c r="L95" s="27"/>
      <c r="M95" s="27"/>
      <c r="N95" s="50"/>
      <c r="O95" s="277"/>
      <c r="P95" s="28"/>
      <c r="Q95" s="56"/>
      <c r="R95" s="287"/>
      <c r="S95" s="277"/>
      <c r="T95" s="28"/>
      <c r="U95" s="52"/>
      <c r="V95" s="289">
        <v>30</v>
      </c>
      <c r="W95" s="277"/>
      <c r="X95" s="28"/>
      <c r="Y95" s="56"/>
      <c r="Z95" s="53"/>
      <c r="AA95" s="56"/>
      <c r="AB95" s="287"/>
      <c r="AC95" s="309"/>
      <c r="AD95" s="53"/>
      <c r="AE95" s="56"/>
      <c r="AF95" s="287"/>
      <c r="AG95" s="309"/>
      <c r="AH95" s="28"/>
    </row>
    <row r="96" spans="2:35" s="8" customFormat="1" ht="13.15" customHeight="1" x14ac:dyDescent="0.2">
      <c r="B96" s="201" t="s">
        <v>94</v>
      </c>
      <c r="C96" s="196"/>
      <c r="D96" s="249"/>
      <c r="E96" s="198"/>
      <c r="F96" s="197"/>
      <c r="G96" s="198"/>
      <c r="H96" s="197"/>
      <c r="I96" s="199"/>
      <c r="J96" s="199"/>
      <c r="K96" s="199"/>
      <c r="L96" s="199"/>
      <c r="M96" s="199"/>
      <c r="N96" s="198"/>
      <c r="O96" s="249"/>
      <c r="P96" s="200"/>
      <c r="Q96" s="197"/>
      <c r="R96" s="215"/>
      <c r="S96" s="249"/>
      <c r="T96" s="200"/>
      <c r="U96" s="197"/>
      <c r="V96" s="215"/>
      <c r="W96" s="249"/>
      <c r="X96" s="200"/>
      <c r="Y96" s="197"/>
      <c r="Z96" s="198"/>
      <c r="AA96" s="197"/>
      <c r="AB96" s="215"/>
      <c r="AC96" s="308"/>
      <c r="AD96" s="198"/>
      <c r="AE96" s="197"/>
      <c r="AF96" s="215"/>
      <c r="AG96" s="308"/>
      <c r="AH96" s="200"/>
    </row>
    <row r="97" spans="2:34" s="8" customFormat="1" ht="16.149999999999999" customHeight="1" x14ac:dyDescent="0.2">
      <c r="B97" s="39" t="s">
        <v>95</v>
      </c>
      <c r="C97" s="105" t="s">
        <v>96</v>
      </c>
      <c r="D97" s="241" t="s">
        <v>32</v>
      </c>
      <c r="E97" s="47"/>
      <c r="F97" s="84">
        <v>15</v>
      </c>
      <c r="G97" s="76">
        <v>2</v>
      </c>
      <c r="H97" s="84">
        <v>15</v>
      </c>
      <c r="I97" s="102"/>
      <c r="J97" s="102"/>
      <c r="K97" s="102"/>
      <c r="L97" s="102"/>
      <c r="M97" s="102"/>
      <c r="N97" s="47"/>
      <c r="O97" s="111"/>
      <c r="P97" s="95"/>
      <c r="Q97" s="79"/>
      <c r="R97" s="214"/>
      <c r="S97" s="111">
        <v>15</v>
      </c>
      <c r="T97" s="95"/>
      <c r="U97" s="79"/>
      <c r="V97" s="214"/>
      <c r="W97" s="111"/>
      <c r="X97" s="95"/>
      <c r="Y97" s="79"/>
      <c r="Z97" s="76"/>
      <c r="AA97" s="79"/>
      <c r="AB97" s="214"/>
      <c r="AC97" s="109"/>
      <c r="AD97" s="76"/>
      <c r="AE97" s="79"/>
      <c r="AF97" s="214"/>
      <c r="AG97" s="109"/>
      <c r="AH97" s="95"/>
    </row>
    <row r="98" spans="2:34" s="8" customFormat="1" ht="16.149999999999999" customHeight="1" thickBot="1" x14ac:dyDescent="0.25">
      <c r="B98" s="58" t="s">
        <v>97</v>
      </c>
      <c r="C98" s="42" t="s">
        <v>98</v>
      </c>
      <c r="D98" s="251" t="s">
        <v>32</v>
      </c>
      <c r="E98" s="50"/>
      <c r="F98" s="26">
        <v>15</v>
      </c>
      <c r="G98" s="53">
        <v>2</v>
      </c>
      <c r="H98" s="26"/>
      <c r="I98" s="27"/>
      <c r="J98" s="27">
        <v>15</v>
      </c>
      <c r="K98" s="27"/>
      <c r="L98" s="27"/>
      <c r="M98" s="27"/>
      <c r="N98" s="50"/>
      <c r="O98" s="277"/>
      <c r="P98" s="28"/>
      <c r="Q98" s="56"/>
      <c r="R98" s="287"/>
      <c r="S98" s="277"/>
      <c r="T98" s="28">
        <v>15</v>
      </c>
      <c r="U98" s="56"/>
      <c r="V98" s="287"/>
      <c r="W98" s="277"/>
      <c r="X98" s="28"/>
      <c r="Y98" s="56"/>
      <c r="Z98" s="53"/>
      <c r="AA98" s="56"/>
      <c r="AB98" s="287"/>
      <c r="AC98" s="309"/>
      <c r="AD98" s="53"/>
      <c r="AE98" s="56"/>
      <c r="AF98" s="287"/>
      <c r="AG98" s="309"/>
      <c r="AH98" s="28"/>
    </row>
    <row r="99" spans="2:34" s="8" customFormat="1" ht="13.15" customHeight="1" x14ac:dyDescent="0.2">
      <c r="B99" s="201" t="s">
        <v>99</v>
      </c>
      <c r="C99" s="230"/>
      <c r="D99" s="252"/>
      <c r="E99" s="194"/>
      <c r="F99" s="193"/>
      <c r="G99" s="194"/>
      <c r="H99" s="193"/>
      <c r="I99" s="190"/>
      <c r="J99" s="190"/>
      <c r="K99" s="190"/>
      <c r="L99" s="190"/>
      <c r="M99" s="190"/>
      <c r="N99" s="194"/>
      <c r="O99" s="252"/>
      <c r="P99" s="195"/>
      <c r="Q99" s="193"/>
      <c r="R99" s="288"/>
      <c r="S99" s="252"/>
      <c r="T99" s="195"/>
      <c r="U99" s="193"/>
      <c r="V99" s="288"/>
      <c r="W99" s="252"/>
      <c r="X99" s="195"/>
      <c r="Y99" s="193"/>
      <c r="Z99" s="194"/>
      <c r="AA99" s="193"/>
      <c r="AB99" s="288"/>
      <c r="AC99" s="307"/>
      <c r="AD99" s="194"/>
      <c r="AE99" s="193"/>
      <c r="AF99" s="288"/>
      <c r="AG99" s="307"/>
      <c r="AH99" s="195"/>
    </row>
    <row r="100" spans="2:34" s="8" customFormat="1" ht="16.149999999999999" customHeight="1" x14ac:dyDescent="0.2">
      <c r="B100" s="39" t="s">
        <v>187</v>
      </c>
      <c r="C100" s="105" t="s">
        <v>96</v>
      </c>
      <c r="D100" s="250"/>
      <c r="E100" s="48" t="s">
        <v>30</v>
      </c>
      <c r="F100" s="24">
        <v>15</v>
      </c>
      <c r="G100" s="49">
        <v>2</v>
      </c>
      <c r="H100" s="24">
        <v>15</v>
      </c>
      <c r="I100" s="22"/>
      <c r="J100" s="22"/>
      <c r="K100" s="22"/>
      <c r="L100" s="22"/>
      <c r="M100" s="22"/>
      <c r="N100" s="48"/>
      <c r="O100" s="71"/>
      <c r="P100" s="15"/>
      <c r="Q100" s="25"/>
      <c r="R100" s="286"/>
      <c r="S100" s="71"/>
      <c r="T100" s="15"/>
      <c r="U100" s="25">
        <v>15</v>
      </c>
      <c r="V100" s="286"/>
      <c r="W100" s="71"/>
      <c r="X100" s="15"/>
      <c r="Y100" s="25"/>
      <c r="Z100" s="49"/>
      <c r="AA100" s="25"/>
      <c r="AB100" s="286"/>
      <c r="AC100" s="72"/>
      <c r="AD100" s="49"/>
      <c r="AE100" s="25"/>
      <c r="AF100" s="286"/>
      <c r="AG100" s="72"/>
      <c r="AH100" s="15"/>
    </row>
    <row r="101" spans="2:34" s="8" customFormat="1" ht="16.149999999999999" customHeight="1" thickBot="1" x14ac:dyDescent="0.25">
      <c r="B101" s="60" t="s">
        <v>100</v>
      </c>
      <c r="C101" s="42" t="s">
        <v>98</v>
      </c>
      <c r="D101" s="251"/>
      <c r="E101" s="61" t="s">
        <v>32</v>
      </c>
      <c r="F101" s="59">
        <v>30</v>
      </c>
      <c r="G101" s="57">
        <v>5</v>
      </c>
      <c r="H101" s="59"/>
      <c r="I101" s="27"/>
      <c r="J101" s="62">
        <v>30</v>
      </c>
      <c r="K101" s="62"/>
      <c r="L101" s="62"/>
      <c r="M101" s="62"/>
      <c r="N101" s="61"/>
      <c r="O101" s="254"/>
      <c r="P101" s="29"/>
      <c r="Q101" s="52"/>
      <c r="R101" s="289"/>
      <c r="S101" s="254"/>
      <c r="T101" s="29"/>
      <c r="U101" s="52"/>
      <c r="V101" s="289">
        <v>30</v>
      </c>
      <c r="W101" s="254"/>
      <c r="X101" s="29"/>
      <c r="Y101" s="56"/>
      <c r="Z101" s="53"/>
      <c r="AA101" s="56"/>
      <c r="AB101" s="287"/>
      <c r="AC101" s="309"/>
      <c r="AD101" s="53"/>
      <c r="AE101" s="56"/>
      <c r="AF101" s="287"/>
      <c r="AG101" s="309"/>
      <c r="AH101" s="28"/>
    </row>
    <row r="102" spans="2:34" s="8" customFormat="1" ht="15" customHeight="1" x14ac:dyDescent="0.2">
      <c r="B102" s="202" t="s">
        <v>101</v>
      </c>
      <c r="C102" s="196"/>
      <c r="D102" s="249"/>
      <c r="E102" s="198"/>
      <c r="F102" s="197"/>
      <c r="G102" s="198"/>
      <c r="H102" s="197"/>
      <c r="I102" s="199"/>
      <c r="J102" s="199"/>
      <c r="K102" s="199"/>
      <c r="L102" s="199"/>
      <c r="M102" s="199"/>
      <c r="N102" s="198"/>
      <c r="O102" s="249"/>
      <c r="P102" s="200"/>
      <c r="Q102" s="197"/>
      <c r="R102" s="215"/>
      <c r="S102" s="249"/>
      <c r="T102" s="200"/>
      <c r="U102" s="197"/>
      <c r="V102" s="215"/>
      <c r="W102" s="249"/>
      <c r="X102" s="200"/>
      <c r="Y102" s="197"/>
      <c r="Z102" s="198"/>
      <c r="AA102" s="197"/>
      <c r="AB102" s="215"/>
      <c r="AC102" s="308"/>
      <c r="AD102" s="198"/>
      <c r="AE102" s="197"/>
      <c r="AF102" s="215"/>
      <c r="AG102" s="308"/>
      <c r="AH102" s="200"/>
    </row>
    <row r="103" spans="2:34" s="8" customFormat="1" ht="16.149999999999999" customHeight="1" x14ac:dyDescent="0.2">
      <c r="B103" s="428" t="s">
        <v>102</v>
      </c>
      <c r="C103" s="103" t="s">
        <v>103</v>
      </c>
      <c r="D103" s="91"/>
      <c r="E103" s="75" t="s">
        <v>32</v>
      </c>
      <c r="F103" s="424">
        <v>30</v>
      </c>
      <c r="G103" s="75">
        <v>4</v>
      </c>
      <c r="H103" s="424">
        <v>15</v>
      </c>
      <c r="I103" s="101"/>
      <c r="J103" s="101">
        <v>15</v>
      </c>
      <c r="K103" s="101"/>
      <c r="L103" s="101"/>
      <c r="M103" s="101"/>
      <c r="N103" s="331"/>
      <c r="O103" s="91"/>
      <c r="P103" s="94"/>
      <c r="Q103" s="78">
        <v>15</v>
      </c>
      <c r="R103" s="213">
        <v>15</v>
      </c>
      <c r="S103" s="91"/>
      <c r="T103" s="94"/>
      <c r="U103" s="78"/>
      <c r="V103" s="213"/>
      <c r="W103" s="91"/>
      <c r="X103" s="94"/>
      <c r="Y103" s="78"/>
      <c r="Z103" s="75"/>
      <c r="AA103" s="78"/>
      <c r="AB103" s="213"/>
      <c r="AC103" s="106"/>
      <c r="AD103" s="75"/>
      <c r="AE103" s="78"/>
      <c r="AF103" s="213"/>
      <c r="AG103" s="106"/>
      <c r="AH103" s="94"/>
    </row>
    <row r="104" spans="2:34" s="8" customFormat="1" ht="16.149999999999999" customHeight="1" x14ac:dyDescent="0.2">
      <c r="B104" s="98" t="s">
        <v>212</v>
      </c>
      <c r="C104" s="103" t="s">
        <v>104</v>
      </c>
      <c r="D104" s="91" t="s">
        <v>32</v>
      </c>
      <c r="E104" s="331"/>
      <c r="F104" s="330">
        <v>15</v>
      </c>
      <c r="G104" s="75">
        <v>2</v>
      </c>
      <c r="H104" s="330">
        <v>15</v>
      </c>
      <c r="I104" s="101"/>
      <c r="J104" s="97"/>
      <c r="K104" s="101"/>
      <c r="L104" s="101"/>
      <c r="M104" s="101"/>
      <c r="N104" s="331"/>
      <c r="O104" s="91"/>
      <c r="P104" s="94"/>
      <c r="Q104" s="78"/>
      <c r="R104" s="213"/>
      <c r="S104" s="86">
        <v>15</v>
      </c>
      <c r="T104" s="96"/>
      <c r="U104" s="80"/>
      <c r="V104" s="82"/>
      <c r="W104" s="91"/>
      <c r="X104" s="94"/>
      <c r="Y104" s="78"/>
      <c r="Z104" s="75"/>
      <c r="AA104" s="78"/>
      <c r="AB104" s="213"/>
      <c r="AC104" s="106"/>
      <c r="AD104" s="75"/>
      <c r="AE104" s="78"/>
      <c r="AF104" s="213"/>
      <c r="AG104" s="106"/>
      <c r="AH104" s="94"/>
    </row>
    <row r="105" spans="2:34" s="8" customFormat="1" ht="16.149999999999999" customHeight="1" thickBot="1" x14ac:dyDescent="0.25">
      <c r="B105" s="60" t="s">
        <v>213</v>
      </c>
      <c r="C105" s="398" t="s">
        <v>104</v>
      </c>
      <c r="D105" s="254" t="s">
        <v>32</v>
      </c>
      <c r="E105" s="61"/>
      <c r="F105" s="59">
        <v>30</v>
      </c>
      <c r="G105" s="57">
        <v>5</v>
      </c>
      <c r="H105" s="59"/>
      <c r="I105" s="27"/>
      <c r="J105" s="62">
        <v>30</v>
      </c>
      <c r="K105" s="27"/>
      <c r="L105" s="27"/>
      <c r="M105" s="27"/>
      <c r="N105" s="50"/>
      <c r="O105" s="277"/>
      <c r="P105" s="28"/>
      <c r="Q105" s="56"/>
      <c r="R105" s="287"/>
      <c r="S105" s="254"/>
      <c r="T105" s="29">
        <v>30</v>
      </c>
      <c r="U105" s="52"/>
      <c r="V105" s="289"/>
      <c r="W105" s="277"/>
      <c r="X105" s="28"/>
      <c r="Y105" s="56"/>
      <c r="Z105" s="53"/>
      <c r="AA105" s="56"/>
      <c r="AB105" s="287"/>
      <c r="AC105" s="309"/>
      <c r="AD105" s="53"/>
      <c r="AE105" s="56"/>
      <c r="AF105" s="287"/>
      <c r="AG105" s="309"/>
      <c r="AH105" s="28"/>
    </row>
    <row r="106" spans="2:34" s="8" customFormat="1" ht="13.15" customHeight="1" x14ac:dyDescent="0.2">
      <c r="B106" s="202" t="s">
        <v>105</v>
      </c>
      <c r="C106" s="196"/>
      <c r="D106" s="249"/>
      <c r="E106" s="198"/>
      <c r="F106" s="197"/>
      <c r="G106" s="198"/>
      <c r="H106" s="197"/>
      <c r="I106" s="199"/>
      <c r="J106" s="199"/>
      <c r="K106" s="199"/>
      <c r="L106" s="199"/>
      <c r="M106" s="199"/>
      <c r="N106" s="198"/>
      <c r="O106" s="249"/>
      <c r="P106" s="200"/>
      <c r="Q106" s="197"/>
      <c r="R106" s="215"/>
      <c r="S106" s="249"/>
      <c r="T106" s="200"/>
      <c r="U106" s="259"/>
      <c r="V106" s="215"/>
      <c r="W106" s="249"/>
      <c r="X106" s="200"/>
      <c r="Y106" s="197"/>
      <c r="Z106" s="198"/>
      <c r="AA106" s="197"/>
      <c r="AB106" s="215"/>
      <c r="AC106" s="308"/>
      <c r="AD106" s="198"/>
      <c r="AE106" s="197"/>
      <c r="AF106" s="215"/>
      <c r="AG106" s="308"/>
      <c r="AH106" s="200"/>
    </row>
    <row r="107" spans="2:34" s="8" customFormat="1" ht="16.149999999999999" customHeight="1" x14ac:dyDescent="0.2">
      <c r="B107" s="39" t="s">
        <v>106</v>
      </c>
      <c r="C107" s="38" t="s">
        <v>107</v>
      </c>
      <c r="D107" s="71"/>
      <c r="E107" s="43" t="s">
        <v>32</v>
      </c>
      <c r="F107" s="25">
        <v>30</v>
      </c>
      <c r="G107" s="49">
        <v>3</v>
      </c>
      <c r="H107" s="25">
        <v>30</v>
      </c>
      <c r="I107" s="22"/>
      <c r="J107" s="22"/>
      <c r="K107" s="22"/>
      <c r="L107" s="22"/>
      <c r="M107" s="22"/>
      <c r="N107" s="48"/>
      <c r="O107" s="71"/>
      <c r="P107" s="15"/>
      <c r="Q107" s="25">
        <v>30</v>
      </c>
      <c r="R107" s="286"/>
      <c r="S107" s="71"/>
      <c r="T107" s="15"/>
      <c r="U107" s="25"/>
      <c r="V107" s="286"/>
      <c r="W107" s="71"/>
      <c r="X107" s="15"/>
      <c r="Y107" s="25"/>
      <c r="Z107" s="49"/>
      <c r="AA107" s="25"/>
      <c r="AB107" s="286"/>
      <c r="AC107" s="72"/>
      <c r="AD107" s="49"/>
      <c r="AE107" s="25"/>
      <c r="AF107" s="286"/>
      <c r="AG107" s="72"/>
      <c r="AH107" s="15"/>
    </row>
    <row r="108" spans="2:34" s="8" customFormat="1" ht="16.149999999999999" customHeight="1" x14ac:dyDescent="0.2">
      <c r="B108" s="98" t="s">
        <v>214</v>
      </c>
      <c r="C108" s="390" t="s">
        <v>108</v>
      </c>
      <c r="D108" s="91"/>
      <c r="E108" s="77" t="s">
        <v>32</v>
      </c>
      <c r="F108" s="330">
        <v>15</v>
      </c>
      <c r="G108" s="75">
        <v>2</v>
      </c>
      <c r="H108" s="330">
        <v>15</v>
      </c>
      <c r="I108" s="101"/>
      <c r="J108" s="97"/>
      <c r="K108" s="101"/>
      <c r="L108" s="101"/>
      <c r="M108" s="101"/>
      <c r="N108" s="331"/>
      <c r="O108" s="91"/>
      <c r="P108" s="94"/>
      <c r="Q108" s="78"/>
      <c r="R108" s="213"/>
      <c r="S108" s="91"/>
      <c r="T108" s="94"/>
      <c r="U108" s="80">
        <v>15</v>
      </c>
      <c r="V108" s="335"/>
      <c r="W108" s="86"/>
      <c r="X108" s="336"/>
      <c r="Y108" s="78"/>
      <c r="Z108" s="75"/>
      <c r="AA108" s="78"/>
      <c r="AB108" s="213"/>
      <c r="AC108" s="106"/>
      <c r="AD108" s="75"/>
      <c r="AE108" s="78"/>
      <c r="AF108" s="213"/>
      <c r="AG108" s="106"/>
      <c r="AH108" s="94"/>
    </row>
    <row r="109" spans="2:34" s="8" customFormat="1" ht="16.149999999999999" customHeight="1" thickBot="1" x14ac:dyDescent="0.25">
      <c r="B109" s="60" t="s">
        <v>215</v>
      </c>
      <c r="C109" s="397" t="s">
        <v>108</v>
      </c>
      <c r="D109" s="254"/>
      <c r="E109" s="57" t="s">
        <v>32</v>
      </c>
      <c r="F109" s="52">
        <v>30</v>
      </c>
      <c r="G109" s="57">
        <v>4</v>
      </c>
      <c r="H109" s="52"/>
      <c r="I109" s="89"/>
      <c r="J109" s="90"/>
      <c r="K109" s="89">
        <v>30</v>
      </c>
      <c r="L109" s="89"/>
      <c r="M109" s="89"/>
      <c r="N109" s="53"/>
      <c r="O109" s="277"/>
      <c r="P109" s="28"/>
      <c r="Q109" s="56"/>
      <c r="R109" s="287"/>
      <c r="S109" s="277"/>
      <c r="T109" s="28"/>
      <c r="U109" s="52"/>
      <c r="V109" s="333">
        <v>30</v>
      </c>
      <c r="W109" s="254"/>
      <c r="X109" s="332"/>
      <c r="Y109" s="56"/>
      <c r="Z109" s="53"/>
      <c r="AA109" s="56"/>
      <c r="AB109" s="287"/>
      <c r="AC109" s="309"/>
      <c r="AD109" s="53"/>
      <c r="AE109" s="56"/>
      <c r="AF109" s="287"/>
      <c r="AG109" s="309"/>
      <c r="AH109" s="28"/>
    </row>
    <row r="110" spans="2:34" s="8" customFormat="1" ht="13.15" customHeight="1" x14ac:dyDescent="0.2">
      <c r="B110" s="202" t="s">
        <v>109</v>
      </c>
      <c r="C110" s="196"/>
      <c r="D110" s="249"/>
      <c r="E110" s="198"/>
      <c r="F110" s="197"/>
      <c r="G110" s="198"/>
      <c r="H110" s="197"/>
      <c r="I110" s="199"/>
      <c r="J110" s="199"/>
      <c r="K110" s="199"/>
      <c r="L110" s="199"/>
      <c r="M110" s="199"/>
      <c r="N110" s="198"/>
      <c r="O110" s="249"/>
      <c r="P110" s="200"/>
      <c r="Q110" s="197"/>
      <c r="R110" s="215"/>
      <c r="S110" s="249"/>
      <c r="T110" s="200"/>
      <c r="U110" s="197"/>
      <c r="V110" s="215"/>
      <c r="W110" s="249"/>
      <c r="X110" s="200"/>
      <c r="Y110" s="197"/>
      <c r="Z110" s="198"/>
      <c r="AA110" s="197"/>
      <c r="AB110" s="215"/>
      <c r="AC110" s="308"/>
      <c r="AD110" s="198"/>
      <c r="AE110" s="197"/>
      <c r="AF110" s="215"/>
      <c r="AG110" s="308"/>
      <c r="AH110" s="200"/>
    </row>
    <row r="111" spans="2:34" s="8" customFormat="1" ht="16.149999999999999" customHeight="1" x14ac:dyDescent="0.2">
      <c r="B111" s="39" t="s">
        <v>110</v>
      </c>
      <c r="C111" s="38" t="s">
        <v>111</v>
      </c>
      <c r="D111" s="71"/>
      <c r="E111" s="43" t="s">
        <v>32</v>
      </c>
      <c r="F111" s="25">
        <v>30</v>
      </c>
      <c r="G111" s="49">
        <v>3</v>
      </c>
      <c r="H111" s="25">
        <v>30</v>
      </c>
      <c r="I111" s="22"/>
      <c r="J111" s="22"/>
      <c r="K111" s="22"/>
      <c r="L111" s="22"/>
      <c r="M111" s="22"/>
      <c r="N111" s="48"/>
      <c r="O111" s="71"/>
      <c r="P111" s="15"/>
      <c r="Q111" s="25">
        <v>30</v>
      </c>
      <c r="R111" s="286"/>
      <c r="S111" s="71"/>
      <c r="T111" s="15"/>
      <c r="U111" s="25"/>
      <c r="V111" s="286"/>
      <c r="W111" s="71"/>
      <c r="X111" s="15"/>
      <c r="Y111" s="25"/>
      <c r="Z111" s="49"/>
      <c r="AA111" s="25"/>
      <c r="AB111" s="286"/>
      <c r="AC111" s="72"/>
      <c r="AD111" s="49"/>
      <c r="AE111" s="25"/>
      <c r="AF111" s="286"/>
      <c r="AG111" s="72"/>
      <c r="AH111" s="15"/>
    </row>
    <row r="112" spans="2:34" s="8" customFormat="1" ht="16.149999999999999" customHeight="1" x14ac:dyDescent="0.2">
      <c r="B112" s="40" t="s">
        <v>225</v>
      </c>
      <c r="C112" s="38" t="s">
        <v>112</v>
      </c>
      <c r="D112" s="71"/>
      <c r="E112" s="43" t="s">
        <v>32</v>
      </c>
      <c r="F112" s="10">
        <v>15</v>
      </c>
      <c r="G112" s="49">
        <v>2</v>
      </c>
      <c r="H112" s="10">
        <v>15</v>
      </c>
      <c r="I112" s="13"/>
      <c r="J112" s="21"/>
      <c r="K112" s="22"/>
      <c r="L112" s="22"/>
      <c r="M112" s="22"/>
      <c r="N112" s="48"/>
      <c r="O112" s="71"/>
      <c r="P112" s="15"/>
      <c r="Q112" s="25"/>
      <c r="R112" s="286"/>
      <c r="S112" s="71"/>
      <c r="T112" s="15"/>
      <c r="U112" s="25"/>
      <c r="V112" s="286"/>
      <c r="W112" s="71"/>
      <c r="X112" s="15"/>
      <c r="Y112" s="25">
        <v>15</v>
      </c>
      <c r="Z112" s="49"/>
      <c r="AA112" s="25"/>
      <c r="AB112" s="286"/>
      <c r="AC112" s="72"/>
      <c r="AD112" s="49"/>
      <c r="AE112" s="25"/>
      <c r="AF112" s="286"/>
      <c r="AG112" s="72"/>
      <c r="AH112" s="70"/>
    </row>
    <row r="113" spans="1:34" s="8" customFormat="1" ht="16.149999999999999" customHeight="1" thickBot="1" x14ac:dyDescent="0.25">
      <c r="B113" s="60" t="s">
        <v>216</v>
      </c>
      <c r="C113" s="397" t="s">
        <v>168</v>
      </c>
      <c r="D113" s="254"/>
      <c r="E113" s="57" t="s">
        <v>32</v>
      </c>
      <c r="F113" s="52">
        <v>30</v>
      </c>
      <c r="G113" s="57">
        <v>3</v>
      </c>
      <c r="H113" s="52"/>
      <c r="I113" s="89"/>
      <c r="J113" s="90"/>
      <c r="K113" s="27">
        <v>30</v>
      </c>
      <c r="L113" s="27"/>
      <c r="M113" s="27"/>
      <c r="N113" s="50"/>
      <c r="O113" s="277"/>
      <c r="P113" s="28"/>
      <c r="Q113" s="56"/>
      <c r="R113" s="287"/>
      <c r="S113" s="277"/>
      <c r="T113" s="28"/>
      <c r="U113" s="56"/>
      <c r="V113" s="287"/>
      <c r="W113" s="277"/>
      <c r="X113" s="28"/>
      <c r="Y113" s="56"/>
      <c r="Z113" s="53">
        <v>30</v>
      </c>
      <c r="AA113" s="56"/>
      <c r="AB113" s="287"/>
      <c r="AC113" s="309"/>
      <c r="AD113" s="53"/>
      <c r="AE113" s="56"/>
      <c r="AF113" s="287"/>
      <c r="AG113" s="309"/>
      <c r="AH113" s="387"/>
    </row>
    <row r="114" spans="1:34" s="8" customFormat="1" ht="13.15" customHeight="1" x14ac:dyDescent="0.2">
      <c r="B114" s="202" t="s">
        <v>113</v>
      </c>
      <c r="C114" s="196"/>
      <c r="D114" s="249"/>
      <c r="E114" s="198"/>
      <c r="F114" s="197"/>
      <c r="G114" s="198"/>
      <c r="H114" s="197"/>
      <c r="I114" s="199"/>
      <c r="J114" s="199"/>
      <c r="K114" s="199"/>
      <c r="L114" s="199"/>
      <c r="M114" s="199" t="s">
        <v>31</v>
      </c>
      <c r="N114" s="198"/>
      <c r="O114" s="249"/>
      <c r="P114" s="200"/>
      <c r="Q114" s="197"/>
      <c r="R114" s="215"/>
      <c r="S114" s="249"/>
      <c r="T114" s="200"/>
      <c r="U114" s="197"/>
      <c r="V114" s="215"/>
      <c r="W114" s="249"/>
      <c r="X114" s="200"/>
      <c r="Y114" s="197"/>
      <c r="Z114" s="198"/>
      <c r="AA114" s="197"/>
      <c r="AB114" s="215"/>
      <c r="AC114" s="308"/>
      <c r="AD114" s="198"/>
      <c r="AE114" s="197"/>
      <c r="AF114" s="215"/>
      <c r="AG114" s="308"/>
      <c r="AH114" s="200"/>
    </row>
    <row r="115" spans="1:34" s="8" customFormat="1" ht="16.149999999999999" customHeight="1" x14ac:dyDescent="0.2">
      <c r="B115" s="428" t="s">
        <v>178</v>
      </c>
      <c r="C115" s="103" t="s">
        <v>114</v>
      </c>
      <c r="D115" s="408"/>
      <c r="E115" s="77" t="s">
        <v>32</v>
      </c>
      <c r="F115" s="424">
        <v>30</v>
      </c>
      <c r="G115" s="75">
        <v>3</v>
      </c>
      <c r="H115" s="424">
        <v>15</v>
      </c>
      <c r="I115" s="101"/>
      <c r="J115" s="101">
        <v>15</v>
      </c>
      <c r="K115" s="101"/>
      <c r="L115" s="101"/>
      <c r="M115" s="101"/>
      <c r="N115" s="331"/>
      <c r="O115" s="91"/>
      <c r="P115" s="94"/>
      <c r="Q115" s="78">
        <v>15</v>
      </c>
      <c r="R115" s="213">
        <v>15</v>
      </c>
      <c r="S115" s="91"/>
      <c r="T115" s="94"/>
      <c r="U115" s="78"/>
      <c r="V115" s="213"/>
      <c r="W115" s="91"/>
      <c r="X115" s="94"/>
      <c r="Y115" s="78"/>
      <c r="Z115" s="75"/>
      <c r="AA115" s="78"/>
      <c r="AB115" s="213"/>
      <c r="AC115" s="106"/>
      <c r="AD115" s="75"/>
      <c r="AE115" s="78"/>
      <c r="AF115" s="213"/>
      <c r="AG115" s="106"/>
      <c r="AH115" s="94"/>
    </row>
    <row r="116" spans="1:34" s="8" customFormat="1" ht="16.149999999999999" customHeight="1" thickBot="1" x14ac:dyDescent="0.25">
      <c r="B116" s="98" t="s">
        <v>179</v>
      </c>
      <c r="C116" s="103" t="s">
        <v>115</v>
      </c>
      <c r="D116" s="91" t="s">
        <v>32</v>
      </c>
      <c r="E116" s="83"/>
      <c r="F116" s="330">
        <v>30</v>
      </c>
      <c r="G116" s="75">
        <v>3</v>
      </c>
      <c r="H116" s="330">
        <v>15</v>
      </c>
      <c r="I116" s="101"/>
      <c r="J116" s="97">
        <v>15</v>
      </c>
      <c r="K116" s="101"/>
      <c r="L116" s="101"/>
      <c r="M116" s="101"/>
      <c r="N116" s="331"/>
      <c r="O116" s="91"/>
      <c r="P116" s="94"/>
      <c r="Q116" s="78"/>
      <c r="R116" s="213"/>
      <c r="S116" s="91"/>
      <c r="T116" s="94"/>
      <c r="U116" s="78"/>
      <c r="V116" s="213"/>
      <c r="W116" s="91">
        <v>15</v>
      </c>
      <c r="X116" s="94">
        <v>15</v>
      </c>
      <c r="Y116" s="78"/>
      <c r="Z116" s="75"/>
      <c r="AA116" s="78"/>
      <c r="AB116" s="213"/>
      <c r="AC116" s="106"/>
      <c r="AD116" s="75"/>
      <c r="AE116" s="78"/>
      <c r="AF116" s="213"/>
      <c r="AG116" s="106"/>
      <c r="AH116" s="94"/>
    </row>
    <row r="117" spans="1:34" s="8" customFormat="1" ht="13.15" customHeight="1" x14ac:dyDescent="0.2">
      <c r="B117" s="235" t="s">
        <v>116</v>
      </c>
      <c r="C117" s="230"/>
      <c r="D117" s="253"/>
      <c r="E117" s="204"/>
      <c r="F117" s="203"/>
      <c r="G117" s="204"/>
      <c r="H117" s="203"/>
      <c r="I117" s="205"/>
      <c r="J117" s="206"/>
      <c r="K117" s="205"/>
      <c r="L117" s="205"/>
      <c r="M117" s="205"/>
      <c r="N117" s="261"/>
      <c r="O117" s="208"/>
      <c r="P117" s="209"/>
      <c r="Q117" s="207"/>
      <c r="R117" s="290"/>
      <c r="S117" s="292"/>
      <c r="T117" s="209"/>
      <c r="U117" s="207"/>
      <c r="V117" s="290"/>
      <c r="W117" s="292"/>
      <c r="X117" s="209"/>
      <c r="Y117" s="207"/>
      <c r="Z117" s="210"/>
      <c r="AA117" s="207"/>
      <c r="AB117" s="290"/>
      <c r="AC117" s="310"/>
      <c r="AD117" s="210"/>
      <c r="AE117" s="207"/>
      <c r="AF117" s="290"/>
      <c r="AG117" s="211"/>
      <c r="AH117" s="212"/>
    </row>
    <row r="118" spans="1:34" s="8" customFormat="1" ht="16.149999999999999" customHeight="1" x14ac:dyDescent="0.2">
      <c r="B118" s="40" t="s">
        <v>117</v>
      </c>
      <c r="C118" s="37" t="s">
        <v>118</v>
      </c>
      <c r="D118" s="241"/>
      <c r="E118" s="44" t="s">
        <v>32</v>
      </c>
      <c r="F118" s="68">
        <v>30</v>
      </c>
      <c r="G118" s="43">
        <v>3</v>
      </c>
      <c r="H118" s="68">
        <v>30</v>
      </c>
      <c r="I118" s="22"/>
      <c r="J118" s="21"/>
      <c r="K118" s="22"/>
      <c r="L118" s="22"/>
      <c r="M118" s="22"/>
      <c r="N118" s="262"/>
      <c r="O118" s="71"/>
      <c r="P118" s="15"/>
      <c r="Q118" s="69"/>
      <c r="R118" s="286"/>
      <c r="S118" s="293"/>
      <c r="T118" s="15"/>
      <c r="U118" s="69">
        <v>30</v>
      </c>
      <c r="V118" s="286"/>
      <c r="W118" s="293"/>
      <c r="X118" s="15"/>
      <c r="Y118" s="69"/>
      <c r="Z118" s="49"/>
      <c r="AA118" s="69"/>
      <c r="AB118" s="286"/>
      <c r="AC118" s="311"/>
      <c r="AD118" s="49"/>
      <c r="AE118" s="69"/>
      <c r="AF118" s="286"/>
      <c r="AG118" s="72"/>
      <c r="AH118" s="70"/>
    </row>
    <row r="119" spans="1:34" s="8" customFormat="1" ht="16.149999999999999" customHeight="1" thickBot="1" x14ac:dyDescent="0.25">
      <c r="B119" s="98" t="s">
        <v>176</v>
      </c>
      <c r="C119" s="103" t="s">
        <v>119</v>
      </c>
      <c r="D119" s="86"/>
      <c r="E119" s="77" t="s">
        <v>32</v>
      </c>
      <c r="F119" s="335">
        <v>30</v>
      </c>
      <c r="G119" s="77">
        <v>3</v>
      </c>
      <c r="H119" s="73">
        <v>15</v>
      </c>
      <c r="I119" s="101"/>
      <c r="J119" s="97">
        <v>15</v>
      </c>
      <c r="K119" s="101"/>
      <c r="L119" s="101"/>
      <c r="M119" s="101"/>
      <c r="N119" s="263"/>
      <c r="O119" s="91"/>
      <c r="P119" s="94"/>
      <c r="Q119" s="74"/>
      <c r="R119" s="213"/>
      <c r="S119" s="294"/>
      <c r="T119" s="28"/>
      <c r="U119" s="74"/>
      <c r="V119" s="213"/>
      <c r="W119" s="294"/>
      <c r="X119" s="94"/>
      <c r="Y119" s="74"/>
      <c r="Z119" s="75"/>
      <c r="AA119" s="74">
        <v>15</v>
      </c>
      <c r="AB119" s="213">
        <v>15</v>
      </c>
      <c r="AC119" s="312"/>
      <c r="AD119" s="75"/>
      <c r="AE119" s="74"/>
      <c r="AF119" s="213"/>
      <c r="AG119" s="106"/>
      <c r="AH119" s="107"/>
    </row>
    <row r="120" spans="1:34" s="8" customFormat="1" ht="14.45" customHeight="1" x14ac:dyDescent="0.2">
      <c r="B120" s="235" t="s">
        <v>120</v>
      </c>
      <c r="C120" s="230"/>
      <c r="D120" s="208"/>
      <c r="E120" s="210"/>
      <c r="F120" s="207"/>
      <c r="G120" s="210"/>
      <c r="H120" s="207"/>
      <c r="I120" s="205"/>
      <c r="J120" s="205"/>
      <c r="K120" s="205"/>
      <c r="L120" s="205"/>
      <c r="M120" s="205"/>
      <c r="N120" s="261"/>
      <c r="O120" s="208"/>
      <c r="P120" s="209"/>
      <c r="Q120" s="207"/>
      <c r="R120" s="290"/>
      <c r="S120" s="292"/>
      <c r="T120" s="209"/>
      <c r="U120" s="207"/>
      <c r="V120" s="290"/>
      <c r="W120" s="292"/>
      <c r="X120" s="209"/>
      <c r="Y120" s="207"/>
      <c r="Z120" s="210"/>
      <c r="AA120" s="207"/>
      <c r="AB120" s="290"/>
      <c r="AC120" s="310"/>
      <c r="AD120" s="210"/>
      <c r="AE120" s="207"/>
      <c r="AF120" s="290"/>
      <c r="AG120" s="211"/>
      <c r="AH120" s="212"/>
    </row>
    <row r="121" spans="1:34" s="8" customFormat="1" ht="16.149999999999999" customHeight="1" x14ac:dyDescent="0.2">
      <c r="B121" s="40" t="s">
        <v>217</v>
      </c>
      <c r="C121" s="38" t="s">
        <v>121</v>
      </c>
      <c r="D121" s="250"/>
      <c r="E121" s="48" t="s">
        <v>32</v>
      </c>
      <c r="F121" s="24">
        <v>30</v>
      </c>
      <c r="G121" s="49">
        <v>3</v>
      </c>
      <c r="H121" s="24">
        <v>30</v>
      </c>
      <c r="I121" s="22"/>
      <c r="J121" s="22"/>
      <c r="K121" s="22"/>
      <c r="L121" s="22"/>
      <c r="M121" s="22"/>
      <c r="N121" s="48"/>
      <c r="O121" s="71"/>
      <c r="P121" s="15"/>
      <c r="Q121" s="25">
        <v>30</v>
      </c>
      <c r="R121" s="286"/>
      <c r="S121" s="71"/>
      <c r="T121" s="15"/>
      <c r="U121" s="25"/>
      <c r="V121" s="286"/>
      <c r="W121" s="71"/>
      <c r="X121" s="15"/>
      <c r="Y121" s="25"/>
      <c r="Z121" s="49"/>
      <c r="AA121" s="25"/>
      <c r="AB121" s="286"/>
      <c r="AC121" s="72"/>
      <c r="AD121" s="49"/>
      <c r="AE121" s="25"/>
      <c r="AF121" s="286"/>
      <c r="AG121" s="72"/>
      <c r="AH121" s="15"/>
    </row>
    <row r="122" spans="1:34" s="8" customFormat="1" ht="16.149999999999999" customHeight="1" x14ac:dyDescent="0.2">
      <c r="B122" s="40" t="s">
        <v>218</v>
      </c>
      <c r="C122" s="38" t="s">
        <v>121</v>
      </c>
      <c r="D122" s="250" t="s">
        <v>30</v>
      </c>
      <c r="E122" s="48"/>
      <c r="F122" s="24">
        <v>15</v>
      </c>
      <c r="G122" s="49">
        <v>2</v>
      </c>
      <c r="H122" s="24">
        <v>15</v>
      </c>
      <c r="I122" s="22"/>
      <c r="J122" s="22"/>
      <c r="K122" s="22"/>
      <c r="L122" s="22"/>
      <c r="M122" s="22"/>
      <c r="N122" s="48"/>
      <c r="O122" s="71"/>
      <c r="P122" s="15"/>
      <c r="Q122" s="25"/>
      <c r="R122" s="286"/>
      <c r="S122" s="71">
        <v>15</v>
      </c>
      <c r="T122" s="15"/>
      <c r="U122" s="25"/>
      <c r="V122" s="286"/>
      <c r="W122" s="71"/>
      <c r="X122" s="15"/>
      <c r="Y122" s="25"/>
      <c r="Z122" s="49"/>
      <c r="AA122" s="25"/>
      <c r="AB122" s="286"/>
      <c r="AC122" s="72"/>
      <c r="AD122" s="49"/>
      <c r="AE122" s="25"/>
      <c r="AF122" s="286"/>
      <c r="AG122" s="72"/>
      <c r="AH122" s="15"/>
    </row>
    <row r="123" spans="1:34" s="8" customFormat="1" ht="16.149999999999999" customHeight="1" x14ac:dyDescent="0.2">
      <c r="B123" s="40" t="s">
        <v>219</v>
      </c>
      <c r="C123" s="38" t="s">
        <v>121</v>
      </c>
      <c r="D123" s="250" t="s">
        <v>32</v>
      </c>
      <c r="E123" s="48"/>
      <c r="F123" s="24">
        <v>15</v>
      </c>
      <c r="G123" s="49">
        <v>1</v>
      </c>
      <c r="H123" s="24"/>
      <c r="I123" s="22"/>
      <c r="J123" s="22">
        <v>15</v>
      </c>
      <c r="K123" s="22"/>
      <c r="L123" s="22"/>
      <c r="M123" s="22"/>
      <c r="N123" s="48"/>
      <c r="O123" s="71"/>
      <c r="P123" s="15"/>
      <c r="Q123" s="25"/>
      <c r="R123" s="286"/>
      <c r="S123" s="71"/>
      <c r="T123" s="15">
        <v>15</v>
      </c>
      <c r="U123" s="25"/>
      <c r="V123" s="286"/>
      <c r="W123" s="71"/>
      <c r="X123" s="15"/>
      <c r="Y123" s="25"/>
      <c r="Z123" s="49"/>
      <c r="AA123" s="25"/>
      <c r="AB123" s="286"/>
      <c r="AC123" s="72"/>
      <c r="AD123" s="49"/>
      <c r="AE123" s="25"/>
      <c r="AF123" s="286"/>
      <c r="AG123" s="72"/>
      <c r="AH123" s="15"/>
    </row>
    <row r="124" spans="1:34" s="8" customFormat="1" ht="16.149999999999999" customHeight="1" x14ac:dyDescent="0.2">
      <c r="B124" s="40" t="s">
        <v>220</v>
      </c>
      <c r="C124" s="38" t="s">
        <v>122</v>
      </c>
      <c r="D124" s="71"/>
      <c r="E124" s="49" t="s">
        <v>32</v>
      </c>
      <c r="F124" s="10">
        <v>30</v>
      </c>
      <c r="G124" s="49">
        <v>2</v>
      </c>
      <c r="H124" s="9">
        <v>30</v>
      </c>
      <c r="I124" s="22"/>
      <c r="J124" s="21"/>
      <c r="K124" s="22"/>
      <c r="L124" s="22"/>
      <c r="M124" s="22"/>
      <c r="N124" s="48"/>
      <c r="O124" s="71"/>
      <c r="P124" s="15"/>
      <c r="Q124" s="25"/>
      <c r="R124" s="286"/>
      <c r="S124" s="71"/>
      <c r="T124" s="15"/>
      <c r="U124" s="25"/>
      <c r="V124" s="286"/>
      <c r="W124" s="71"/>
      <c r="X124" s="15"/>
      <c r="Y124" s="25">
        <v>30</v>
      </c>
      <c r="Z124" s="49"/>
      <c r="AA124" s="25"/>
      <c r="AB124" s="286"/>
      <c r="AC124" s="72"/>
      <c r="AD124" s="49"/>
      <c r="AE124" s="25"/>
      <c r="AF124" s="286"/>
      <c r="AG124" s="72"/>
      <c r="AH124" s="15"/>
    </row>
    <row r="125" spans="1:34" s="8" customFormat="1" ht="16.149999999999999" customHeight="1" thickBot="1" x14ac:dyDescent="0.25">
      <c r="B125" s="60" t="s">
        <v>221</v>
      </c>
      <c r="C125" s="397" t="s">
        <v>122</v>
      </c>
      <c r="D125" s="254"/>
      <c r="E125" s="57" t="s">
        <v>32</v>
      </c>
      <c r="F125" s="52">
        <v>30</v>
      </c>
      <c r="G125" s="57">
        <v>3</v>
      </c>
      <c r="H125" s="59"/>
      <c r="I125" s="27"/>
      <c r="J125" s="62">
        <v>30</v>
      </c>
      <c r="K125" s="27"/>
      <c r="L125" s="27"/>
      <c r="M125" s="27"/>
      <c r="N125" s="50"/>
      <c r="O125" s="277"/>
      <c r="P125" s="28"/>
      <c r="Q125" s="56"/>
      <c r="R125" s="287"/>
      <c r="S125" s="277"/>
      <c r="T125" s="28"/>
      <c r="U125" s="56"/>
      <c r="V125" s="287"/>
      <c r="W125" s="277"/>
      <c r="X125" s="28"/>
      <c r="Y125" s="56"/>
      <c r="Z125" s="53">
        <v>30</v>
      </c>
      <c r="AA125" s="56"/>
      <c r="AB125" s="287"/>
      <c r="AC125" s="309"/>
      <c r="AD125" s="53"/>
      <c r="AE125" s="56"/>
      <c r="AF125" s="287"/>
      <c r="AG125" s="309"/>
      <c r="AH125" s="28"/>
    </row>
    <row r="126" spans="1:34" s="19" customFormat="1" ht="18" customHeight="1" x14ac:dyDescent="0.2">
      <c r="A126" s="20"/>
      <c r="B126" s="434" t="s">
        <v>123</v>
      </c>
      <c r="C126" s="435" t="s">
        <v>124</v>
      </c>
      <c r="D126" s="436"/>
      <c r="E126" s="437"/>
      <c r="F126" s="436">
        <f>SUM(F127)</f>
        <v>60</v>
      </c>
      <c r="G126" s="437">
        <f>SUM(G127)</f>
        <v>7</v>
      </c>
      <c r="H126" s="436">
        <f>SUM(H127)</f>
        <v>15</v>
      </c>
      <c r="I126" s="439"/>
      <c r="J126" s="440">
        <f>SUM(J127)</f>
        <v>45</v>
      </c>
      <c r="K126" s="439"/>
      <c r="L126" s="439"/>
      <c r="M126" s="439"/>
      <c r="N126" s="441"/>
      <c r="O126" s="442">
        <v>0</v>
      </c>
      <c r="P126" s="443">
        <v>0</v>
      </c>
      <c r="Q126" s="444">
        <v>0</v>
      </c>
      <c r="R126" s="441">
        <v>0</v>
      </c>
      <c r="S126" s="442">
        <v>0</v>
      </c>
      <c r="T126" s="443">
        <v>0</v>
      </c>
      <c r="U126" s="444">
        <v>0</v>
      </c>
      <c r="V126" s="441">
        <v>0</v>
      </c>
      <c r="W126" s="442">
        <v>0</v>
      </c>
      <c r="X126" s="443">
        <v>0</v>
      </c>
      <c r="Y126" s="444">
        <v>0</v>
      </c>
      <c r="Z126" s="441">
        <v>0</v>
      </c>
      <c r="AA126" s="442">
        <f>SUM(AA127)</f>
        <v>15</v>
      </c>
      <c r="AB126" s="443">
        <f>SUM(AB127)</f>
        <v>45</v>
      </c>
      <c r="AC126" s="444">
        <v>0</v>
      </c>
      <c r="AD126" s="441">
        <v>0</v>
      </c>
      <c r="AE126" s="442">
        <v>0</v>
      </c>
      <c r="AF126" s="443">
        <v>0</v>
      </c>
      <c r="AG126" s="444">
        <v>0</v>
      </c>
      <c r="AH126" s="443">
        <v>0</v>
      </c>
    </row>
    <row r="127" spans="1:34" s="19" customFormat="1" ht="16.149999999999999" customHeight="1" thickBot="1" x14ac:dyDescent="0.25">
      <c r="A127" s="20"/>
      <c r="B127" s="438" t="s">
        <v>222</v>
      </c>
      <c r="C127" s="445"/>
      <c r="D127" s="354" t="s">
        <v>32</v>
      </c>
      <c r="E127" s="338"/>
      <c r="F127" s="354">
        <v>60</v>
      </c>
      <c r="G127" s="338">
        <v>7</v>
      </c>
      <c r="H127" s="354">
        <v>15</v>
      </c>
      <c r="I127" s="423"/>
      <c r="J127" s="356">
        <v>45</v>
      </c>
      <c r="K127" s="423"/>
      <c r="L127" s="423"/>
      <c r="M127" s="423"/>
      <c r="N127" s="351"/>
      <c r="O127" s="409"/>
      <c r="P127" s="348"/>
      <c r="Q127" s="350"/>
      <c r="R127" s="351"/>
      <c r="S127" s="409"/>
      <c r="T127" s="348"/>
      <c r="U127" s="350"/>
      <c r="V127" s="351"/>
      <c r="W127" s="409"/>
      <c r="X127" s="348"/>
      <c r="Y127" s="350"/>
      <c r="Z127" s="351"/>
      <c r="AA127" s="409">
        <v>15</v>
      </c>
      <c r="AB127" s="348">
        <v>45</v>
      </c>
      <c r="AC127" s="350"/>
      <c r="AD127" s="351"/>
      <c r="AE127" s="409"/>
      <c r="AF127" s="348"/>
      <c r="AG127" s="350"/>
      <c r="AH127" s="348"/>
    </row>
    <row r="128" spans="1:34" s="20" customFormat="1" ht="18" customHeight="1" x14ac:dyDescent="0.2">
      <c r="B128" s="433" t="s">
        <v>125</v>
      </c>
      <c r="C128" s="139" t="s">
        <v>126</v>
      </c>
      <c r="D128" s="150"/>
      <c r="E128" s="146"/>
      <c r="F128" s="145">
        <f>SUM(F129:F133)</f>
        <v>120</v>
      </c>
      <c r="G128" s="146">
        <f>SUM(G129:G133)</f>
        <v>14</v>
      </c>
      <c r="H128" s="145">
        <f>SUM(H129:H133)</f>
        <v>60</v>
      </c>
      <c r="I128" s="147"/>
      <c r="J128" s="147">
        <f>SUM(J130:J133)</f>
        <v>45</v>
      </c>
      <c r="K128" s="147"/>
      <c r="L128" s="147"/>
      <c r="M128" s="147"/>
      <c r="N128" s="146">
        <f t="shared" ref="N128:AH128" si="10">SUM(N129:N133)</f>
        <v>15</v>
      </c>
      <c r="O128" s="150">
        <f t="shared" si="10"/>
        <v>0</v>
      </c>
      <c r="P128" s="148">
        <f t="shared" si="10"/>
        <v>0</v>
      </c>
      <c r="Q128" s="145">
        <f t="shared" si="10"/>
        <v>0</v>
      </c>
      <c r="R128" s="149">
        <f t="shared" si="10"/>
        <v>0</v>
      </c>
      <c r="S128" s="150">
        <f t="shared" si="10"/>
        <v>0</v>
      </c>
      <c r="T128" s="148">
        <f t="shared" si="10"/>
        <v>0</v>
      </c>
      <c r="U128" s="145">
        <f t="shared" si="10"/>
        <v>0</v>
      </c>
      <c r="V128" s="149">
        <f t="shared" si="10"/>
        <v>0</v>
      </c>
      <c r="W128" s="150">
        <f t="shared" si="10"/>
        <v>0</v>
      </c>
      <c r="X128" s="148">
        <f t="shared" si="10"/>
        <v>0</v>
      </c>
      <c r="Y128" s="145">
        <f t="shared" si="10"/>
        <v>15</v>
      </c>
      <c r="Z128" s="146">
        <f t="shared" si="10"/>
        <v>15</v>
      </c>
      <c r="AA128" s="145">
        <f t="shared" si="10"/>
        <v>0</v>
      </c>
      <c r="AB128" s="149">
        <f t="shared" si="10"/>
        <v>0</v>
      </c>
      <c r="AC128" s="301">
        <f t="shared" si="10"/>
        <v>45</v>
      </c>
      <c r="AD128" s="146">
        <f t="shared" si="10"/>
        <v>45</v>
      </c>
      <c r="AE128" s="145">
        <f t="shared" si="10"/>
        <v>0</v>
      </c>
      <c r="AF128" s="149">
        <f t="shared" si="10"/>
        <v>0</v>
      </c>
      <c r="AG128" s="301">
        <f t="shared" si="10"/>
        <v>0</v>
      </c>
      <c r="AH128" s="148">
        <f t="shared" si="10"/>
        <v>0</v>
      </c>
    </row>
    <row r="129" spans="2:34" s="17" customFormat="1" ht="30" customHeight="1" x14ac:dyDescent="0.2">
      <c r="B129" s="98" t="s">
        <v>233</v>
      </c>
      <c r="C129" s="103"/>
      <c r="D129" s="91"/>
      <c r="E129" s="75" t="s">
        <v>30</v>
      </c>
      <c r="F129" s="78">
        <v>30</v>
      </c>
      <c r="G129" s="75">
        <v>4</v>
      </c>
      <c r="H129" s="78">
        <v>30</v>
      </c>
      <c r="I129" s="100"/>
      <c r="K129" s="360"/>
      <c r="L129" s="360"/>
      <c r="M129" s="100"/>
      <c r="N129" s="75"/>
      <c r="O129" s="91"/>
      <c r="P129" s="94"/>
      <c r="Q129" s="78"/>
      <c r="R129" s="213"/>
      <c r="S129" s="91"/>
      <c r="T129" s="94"/>
      <c r="U129" s="78"/>
      <c r="V129" s="213"/>
      <c r="W129" s="91"/>
      <c r="X129" s="94"/>
      <c r="Y129" s="78"/>
      <c r="Z129" s="75"/>
      <c r="AA129" s="78"/>
      <c r="AB129" s="213"/>
      <c r="AC129" s="106">
        <v>30</v>
      </c>
      <c r="AD129" s="75"/>
      <c r="AE129" s="78"/>
      <c r="AF129" s="213"/>
      <c r="AG129" s="106"/>
      <c r="AH129" s="94"/>
    </row>
    <row r="130" spans="2:34" s="17" customFormat="1" ht="30" customHeight="1" x14ac:dyDescent="0.2">
      <c r="B130" s="98" t="s">
        <v>234</v>
      </c>
      <c r="C130" s="38"/>
      <c r="D130" s="71"/>
      <c r="E130" s="49" t="s">
        <v>32</v>
      </c>
      <c r="F130" s="25">
        <v>30</v>
      </c>
      <c r="G130" s="49">
        <v>3</v>
      </c>
      <c r="H130" s="25"/>
      <c r="I130" s="13"/>
      <c r="J130" s="100">
        <v>30</v>
      </c>
      <c r="K130" s="18"/>
      <c r="L130" s="18"/>
      <c r="M130" s="13"/>
      <c r="N130" s="49"/>
      <c r="O130" s="71"/>
      <c r="P130" s="15"/>
      <c r="Q130" s="25"/>
      <c r="R130" s="286"/>
      <c r="S130" s="71"/>
      <c r="T130" s="15"/>
      <c r="U130" s="25"/>
      <c r="V130" s="286"/>
      <c r="W130" s="71"/>
      <c r="X130" s="15"/>
      <c r="Y130" s="25"/>
      <c r="Z130" s="49"/>
      <c r="AA130" s="25"/>
      <c r="AB130" s="286"/>
      <c r="AC130" s="72"/>
      <c r="AD130" s="49">
        <v>30</v>
      </c>
      <c r="AE130" s="25"/>
      <c r="AF130" s="286"/>
      <c r="AG130" s="72"/>
      <c r="AH130" s="15"/>
    </row>
    <row r="131" spans="2:34" s="8" customFormat="1" ht="16.149999999999999" customHeight="1" x14ac:dyDescent="0.2">
      <c r="B131" s="98" t="s">
        <v>127</v>
      </c>
      <c r="C131" s="103"/>
      <c r="D131" s="91"/>
      <c r="E131" s="75" t="s">
        <v>175</v>
      </c>
      <c r="F131" s="78">
        <v>30</v>
      </c>
      <c r="G131" s="75">
        <v>3</v>
      </c>
      <c r="H131" s="78">
        <v>15</v>
      </c>
      <c r="I131" s="100"/>
      <c r="J131" s="100">
        <v>15</v>
      </c>
      <c r="K131" s="360"/>
      <c r="L131" s="360"/>
      <c r="M131" s="100"/>
      <c r="N131" s="75"/>
      <c r="O131" s="91"/>
      <c r="P131" s="94"/>
      <c r="Q131" s="78"/>
      <c r="R131" s="213"/>
      <c r="S131" s="91"/>
      <c r="T131" s="94"/>
      <c r="U131" s="78"/>
      <c r="V131" s="213"/>
      <c r="W131" s="91"/>
      <c r="X131" s="94"/>
      <c r="Y131" s="78">
        <v>15</v>
      </c>
      <c r="Z131" s="75">
        <v>15</v>
      </c>
      <c r="AA131" s="78"/>
      <c r="AB131" s="213"/>
      <c r="AC131" s="106"/>
      <c r="AD131" s="75"/>
      <c r="AE131" s="78"/>
      <c r="AF131" s="213"/>
      <c r="AG131" s="106"/>
      <c r="AH131" s="94"/>
    </row>
    <row r="132" spans="2:34" s="8" customFormat="1" ht="16.149999999999999" customHeight="1" x14ac:dyDescent="0.2">
      <c r="B132" s="40" t="s">
        <v>128</v>
      </c>
      <c r="C132" s="38"/>
      <c r="D132" s="71"/>
      <c r="E132" s="49" t="s">
        <v>32</v>
      </c>
      <c r="F132" s="25">
        <v>15</v>
      </c>
      <c r="G132" s="49">
        <v>2</v>
      </c>
      <c r="H132" s="25">
        <v>15</v>
      </c>
      <c r="I132" s="13"/>
      <c r="J132" s="13"/>
      <c r="K132" s="18"/>
      <c r="L132" s="18"/>
      <c r="M132" s="13"/>
      <c r="N132" s="49"/>
      <c r="O132" s="71"/>
      <c r="P132" s="15"/>
      <c r="Q132" s="25"/>
      <c r="R132" s="286"/>
      <c r="S132" s="71"/>
      <c r="T132" s="15"/>
      <c r="U132" s="25"/>
      <c r="V132" s="286"/>
      <c r="W132" s="71"/>
      <c r="X132" s="15"/>
      <c r="Y132" s="25"/>
      <c r="Z132" s="49"/>
      <c r="AA132" s="25"/>
      <c r="AB132" s="286"/>
      <c r="AC132" s="72">
        <v>15</v>
      </c>
      <c r="AD132" s="49"/>
      <c r="AE132" s="25"/>
      <c r="AF132" s="286"/>
      <c r="AG132" s="72"/>
      <c r="AH132" s="15"/>
    </row>
    <row r="133" spans="2:34" s="8" customFormat="1" ht="16.149999999999999" customHeight="1" thickBot="1" x14ac:dyDescent="0.25">
      <c r="B133" s="40" t="s">
        <v>129</v>
      </c>
      <c r="C133" s="38"/>
      <c r="D133" s="71"/>
      <c r="E133" s="49" t="s">
        <v>32</v>
      </c>
      <c r="F133" s="25">
        <v>15</v>
      </c>
      <c r="G133" s="49">
        <v>2</v>
      </c>
      <c r="H133" s="25"/>
      <c r="I133" s="13"/>
      <c r="J133" s="13"/>
      <c r="K133" s="18"/>
      <c r="L133" s="18"/>
      <c r="M133" s="13"/>
      <c r="N133" s="49">
        <v>15</v>
      </c>
      <c r="O133" s="71"/>
      <c r="P133" s="15"/>
      <c r="Q133" s="25"/>
      <c r="R133" s="286"/>
      <c r="S133" s="71"/>
      <c r="T133" s="15"/>
      <c r="U133" s="25"/>
      <c r="V133" s="286"/>
      <c r="W133" s="71"/>
      <c r="X133" s="15"/>
      <c r="Y133" s="25"/>
      <c r="Z133" s="49"/>
      <c r="AA133" s="25"/>
      <c r="AB133" s="286"/>
      <c r="AC133" s="72"/>
      <c r="AD133" s="49">
        <v>15</v>
      </c>
      <c r="AE133" s="25"/>
      <c r="AF133" s="286"/>
      <c r="AG133" s="72"/>
      <c r="AH133" s="15"/>
    </row>
    <row r="134" spans="2:34" s="20" customFormat="1" ht="18" customHeight="1" x14ac:dyDescent="0.2">
      <c r="B134" s="222" t="s">
        <v>130</v>
      </c>
      <c r="C134" s="139" t="s">
        <v>131</v>
      </c>
      <c r="D134" s="150"/>
      <c r="E134" s="146"/>
      <c r="F134" s="145">
        <f>SUM(F135,F136)</f>
        <v>60</v>
      </c>
      <c r="G134" s="146">
        <f>SUM(G135:G136)</f>
        <v>7</v>
      </c>
      <c r="H134" s="145">
        <f>SUM(H135,H136)</f>
        <v>30</v>
      </c>
      <c r="I134" s="147"/>
      <c r="J134" s="147">
        <f>SUM(J135,J136)</f>
        <v>30</v>
      </c>
      <c r="K134" s="147"/>
      <c r="L134" s="147"/>
      <c r="M134" s="147"/>
      <c r="N134" s="146"/>
      <c r="O134" s="150">
        <f t="shared" ref="O134:AH134" si="11">SUM(O135:O136)</f>
        <v>0</v>
      </c>
      <c r="P134" s="148">
        <f t="shared" si="11"/>
        <v>0</v>
      </c>
      <c r="Q134" s="145">
        <f t="shared" si="11"/>
        <v>0</v>
      </c>
      <c r="R134" s="149">
        <f t="shared" si="11"/>
        <v>0</v>
      </c>
      <c r="S134" s="150">
        <f t="shared" si="11"/>
        <v>0</v>
      </c>
      <c r="T134" s="148">
        <f t="shared" si="11"/>
        <v>0</v>
      </c>
      <c r="U134" s="145">
        <f t="shared" si="11"/>
        <v>15</v>
      </c>
      <c r="V134" s="149">
        <f t="shared" si="11"/>
        <v>15</v>
      </c>
      <c r="W134" s="150">
        <f t="shared" si="11"/>
        <v>0</v>
      </c>
      <c r="X134" s="148">
        <f t="shared" si="11"/>
        <v>0</v>
      </c>
      <c r="Y134" s="145">
        <f t="shared" si="11"/>
        <v>0</v>
      </c>
      <c r="Z134" s="149">
        <f t="shared" si="11"/>
        <v>0</v>
      </c>
      <c r="AA134" s="150">
        <f t="shared" si="11"/>
        <v>15</v>
      </c>
      <c r="AB134" s="148">
        <f t="shared" si="11"/>
        <v>15</v>
      </c>
      <c r="AC134" s="145">
        <f t="shared" si="11"/>
        <v>0</v>
      </c>
      <c r="AD134" s="149">
        <f t="shared" si="11"/>
        <v>0</v>
      </c>
      <c r="AE134" s="150">
        <f t="shared" si="11"/>
        <v>0</v>
      </c>
      <c r="AF134" s="148">
        <f t="shared" si="11"/>
        <v>0</v>
      </c>
      <c r="AG134" s="145">
        <f t="shared" si="11"/>
        <v>0</v>
      </c>
      <c r="AH134" s="148">
        <f t="shared" si="11"/>
        <v>0</v>
      </c>
    </row>
    <row r="135" spans="2:34" s="8" customFormat="1" ht="16.149999999999999" customHeight="1" x14ac:dyDescent="0.2">
      <c r="B135" s="428" t="s">
        <v>132</v>
      </c>
      <c r="C135" s="103"/>
      <c r="D135" s="408"/>
      <c r="E135" s="75" t="s">
        <v>32</v>
      </c>
      <c r="F135" s="424">
        <v>30</v>
      </c>
      <c r="G135" s="75">
        <v>3</v>
      </c>
      <c r="H135" s="424">
        <v>15</v>
      </c>
      <c r="I135" s="101"/>
      <c r="J135" s="101">
        <v>15</v>
      </c>
      <c r="K135" s="101"/>
      <c r="L135" s="101"/>
      <c r="M135" s="101"/>
      <c r="N135" s="331"/>
      <c r="O135" s="91"/>
      <c r="P135" s="94"/>
      <c r="Q135" s="78"/>
      <c r="R135" s="213"/>
      <c r="S135" s="91"/>
      <c r="T135" s="94"/>
      <c r="U135" s="78">
        <v>15</v>
      </c>
      <c r="V135" s="213">
        <v>15</v>
      </c>
      <c r="W135" s="91"/>
      <c r="X135" s="94"/>
      <c r="Y135" s="78"/>
      <c r="Z135" s="75"/>
      <c r="AA135" s="78"/>
      <c r="AB135" s="213"/>
      <c r="AC135" s="106"/>
      <c r="AD135" s="75"/>
      <c r="AE135" s="78"/>
      <c r="AF135" s="213"/>
      <c r="AG135" s="426"/>
      <c r="AH135" s="94"/>
    </row>
    <row r="136" spans="2:34" s="8" customFormat="1" ht="16.149999999999999" customHeight="1" thickBot="1" x14ac:dyDescent="0.25">
      <c r="B136" s="428" t="s">
        <v>180</v>
      </c>
      <c r="C136" s="103"/>
      <c r="D136" s="91" t="s">
        <v>32</v>
      </c>
      <c r="E136" s="331"/>
      <c r="F136" s="424">
        <v>30</v>
      </c>
      <c r="G136" s="75">
        <v>4</v>
      </c>
      <c r="H136" s="424">
        <v>15</v>
      </c>
      <c r="I136" s="101"/>
      <c r="J136" s="101">
        <v>15</v>
      </c>
      <c r="K136" s="101"/>
      <c r="L136" s="101"/>
      <c r="M136" s="101"/>
      <c r="N136" s="331"/>
      <c r="O136" s="91"/>
      <c r="P136" s="94"/>
      <c r="Q136" s="78"/>
      <c r="R136" s="213"/>
      <c r="S136" s="91"/>
      <c r="T136" s="94"/>
      <c r="U136" s="78"/>
      <c r="V136" s="213"/>
      <c r="W136" s="91"/>
      <c r="X136" s="94"/>
      <c r="Y136" s="78"/>
      <c r="Z136" s="75"/>
      <c r="AA136" s="78">
        <v>15</v>
      </c>
      <c r="AB136" s="213">
        <v>15</v>
      </c>
      <c r="AC136" s="106"/>
      <c r="AD136" s="75"/>
      <c r="AE136" s="78"/>
      <c r="AF136" s="213"/>
      <c r="AG136" s="426"/>
      <c r="AH136" s="94"/>
    </row>
    <row r="137" spans="2:34" s="20" customFormat="1" ht="18" customHeight="1" x14ac:dyDescent="0.2">
      <c r="B137" s="222" t="s">
        <v>133</v>
      </c>
      <c r="C137" s="139" t="s">
        <v>134</v>
      </c>
      <c r="D137" s="150"/>
      <c r="E137" s="146"/>
      <c r="F137" s="145">
        <f>SUM(F138:F144)</f>
        <v>120</v>
      </c>
      <c r="G137" s="146">
        <f>SUM(G138:G144)</f>
        <v>14</v>
      </c>
      <c r="H137" s="145">
        <f>SUM(H138:H144)</f>
        <v>45</v>
      </c>
      <c r="I137" s="147"/>
      <c r="J137" s="147">
        <f>SUM(J138:J144)</f>
        <v>60</v>
      </c>
      <c r="K137" s="147">
        <f>SUM(K138:K144)</f>
        <v>15</v>
      </c>
      <c r="L137" s="147"/>
      <c r="M137" s="147"/>
      <c r="N137" s="146"/>
      <c r="O137" s="150">
        <f t="shared" ref="O137:AH137" si="12">SUM(O138:O144)</f>
        <v>0</v>
      </c>
      <c r="P137" s="148">
        <f t="shared" si="12"/>
        <v>15</v>
      </c>
      <c r="Q137" s="145">
        <f t="shared" si="12"/>
        <v>0</v>
      </c>
      <c r="R137" s="149">
        <f t="shared" si="12"/>
        <v>0</v>
      </c>
      <c r="S137" s="150">
        <f t="shared" si="12"/>
        <v>0</v>
      </c>
      <c r="T137" s="148">
        <f t="shared" si="12"/>
        <v>0</v>
      </c>
      <c r="U137" s="145">
        <f t="shared" si="12"/>
        <v>0</v>
      </c>
      <c r="V137" s="149">
        <f t="shared" si="12"/>
        <v>0</v>
      </c>
      <c r="W137" s="150">
        <f t="shared" si="12"/>
        <v>15</v>
      </c>
      <c r="X137" s="148">
        <f t="shared" si="12"/>
        <v>15</v>
      </c>
      <c r="Y137" s="145">
        <f t="shared" si="12"/>
        <v>0</v>
      </c>
      <c r="Z137" s="146">
        <f t="shared" si="12"/>
        <v>0</v>
      </c>
      <c r="AA137" s="145">
        <f t="shared" si="12"/>
        <v>0</v>
      </c>
      <c r="AB137" s="149">
        <f t="shared" si="12"/>
        <v>0</v>
      </c>
      <c r="AC137" s="301">
        <f t="shared" si="12"/>
        <v>0</v>
      </c>
      <c r="AD137" s="146">
        <f t="shared" si="12"/>
        <v>15</v>
      </c>
      <c r="AE137" s="145">
        <f t="shared" si="12"/>
        <v>15</v>
      </c>
      <c r="AF137" s="149">
        <f t="shared" si="12"/>
        <v>15</v>
      </c>
      <c r="AG137" s="301">
        <f t="shared" si="12"/>
        <v>15</v>
      </c>
      <c r="AH137" s="148">
        <f t="shared" si="12"/>
        <v>15</v>
      </c>
    </row>
    <row r="138" spans="2:34" s="8" customFormat="1" ht="16.149999999999999" customHeight="1" x14ac:dyDescent="0.2">
      <c r="B138" s="39" t="s">
        <v>235</v>
      </c>
      <c r="C138" s="38" t="s">
        <v>135</v>
      </c>
      <c r="D138" s="71" t="s">
        <v>32</v>
      </c>
      <c r="E138" s="49"/>
      <c r="F138" s="25">
        <v>15</v>
      </c>
      <c r="G138" s="49">
        <v>1</v>
      </c>
      <c r="H138" s="25">
        <v>15</v>
      </c>
      <c r="I138" s="13"/>
      <c r="J138" s="13"/>
      <c r="K138" s="13"/>
      <c r="L138" s="13"/>
      <c r="M138" s="13"/>
      <c r="N138" s="49"/>
      <c r="O138" s="71"/>
      <c r="P138" s="15"/>
      <c r="Q138" s="25"/>
      <c r="R138" s="286"/>
      <c r="S138" s="71"/>
      <c r="T138" s="15"/>
      <c r="U138" s="25"/>
      <c r="V138" s="286"/>
      <c r="W138" s="71">
        <v>15</v>
      </c>
      <c r="X138" s="15"/>
      <c r="Y138" s="25"/>
      <c r="Z138" s="49"/>
      <c r="AA138" s="25"/>
      <c r="AB138" s="286"/>
      <c r="AC138" s="72"/>
      <c r="AD138" s="49"/>
      <c r="AE138" s="25"/>
      <c r="AF138" s="286"/>
      <c r="AG138" s="72"/>
      <c r="AH138" s="15"/>
    </row>
    <row r="139" spans="2:34" s="8" customFormat="1" ht="16.149999999999999" customHeight="1" x14ac:dyDescent="0.2">
      <c r="B139" s="362" t="s">
        <v>236</v>
      </c>
      <c r="C139" s="389" t="s">
        <v>135</v>
      </c>
      <c r="D139" s="111" t="s">
        <v>32</v>
      </c>
      <c r="E139" s="76"/>
      <c r="F139" s="79">
        <v>15</v>
      </c>
      <c r="G139" s="76">
        <v>2</v>
      </c>
      <c r="H139" s="79"/>
      <c r="I139" s="344"/>
      <c r="J139" s="344">
        <v>15</v>
      </c>
      <c r="K139" s="344"/>
      <c r="L139" s="344"/>
      <c r="M139" s="344"/>
      <c r="N139" s="76"/>
      <c r="O139" s="111"/>
      <c r="P139" s="95"/>
      <c r="Q139" s="79"/>
      <c r="R139" s="214"/>
      <c r="S139" s="111"/>
      <c r="T139" s="95"/>
      <c r="U139" s="79"/>
      <c r="V139" s="214"/>
      <c r="W139" s="111"/>
      <c r="X139" s="95">
        <v>15</v>
      </c>
      <c r="Y139" s="79"/>
      <c r="Z139" s="76"/>
      <c r="AA139" s="79"/>
      <c r="AB139" s="214"/>
      <c r="AC139" s="109"/>
      <c r="AD139" s="76"/>
      <c r="AE139" s="79"/>
      <c r="AF139" s="214"/>
      <c r="AG139" s="109"/>
      <c r="AH139" s="95"/>
    </row>
    <row r="140" spans="2:34" s="8" customFormat="1" ht="16.149999999999999" customHeight="1" x14ac:dyDescent="0.2">
      <c r="B140" s="39" t="s">
        <v>136</v>
      </c>
      <c r="C140" s="38" t="s">
        <v>135</v>
      </c>
      <c r="D140" s="250"/>
      <c r="E140" s="48" t="s">
        <v>32</v>
      </c>
      <c r="F140" s="24">
        <v>15</v>
      </c>
      <c r="G140" s="49">
        <v>2</v>
      </c>
      <c r="H140" s="24"/>
      <c r="I140" s="22"/>
      <c r="J140" s="22">
        <v>15</v>
      </c>
      <c r="K140" s="22"/>
      <c r="L140" s="22"/>
      <c r="M140" s="22"/>
      <c r="N140" s="48"/>
      <c r="O140" s="71"/>
      <c r="P140" s="15"/>
      <c r="Q140" s="25"/>
      <c r="R140" s="286"/>
      <c r="S140" s="71"/>
      <c r="T140" s="15"/>
      <c r="U140" s="25"/>
      <c r="V140" s="286"/>
      <c r="W140" s="71"/>
      <c r="X140" s="15"/>
      <c r="Y140" s="25"/>
      <c r="Z140" s="49"/>
      <c r="AA140" s="25"/>
      <c r="AB140" s="286"/>
      <c r="AC140" s="72"/>
      <c r="AD140" s="49"/>
      <c r="AE140" s="25"/>
      <c r="AF140" s="286"/>
      <c r="AG140" s="72"/>
      <c r="AH140" s="15">
        <v>15</v>
      </c>
    </row>
    <row r="141" spans="2:34" s="8" customFormat="1" ht="16.149999999999999" customHeight="1" x14ac:dyDescent="0.2">
      <c r="B141" s="39" t="s">
        <v>137</v>
      </c>
      <c r="C141" s="38" t="s">
        <v>135</v>
      </c>
      <c r="D141" s="250"/>
      <c r="E141" s="48" t="s">
        <v>32</v>
      </c>
      <c r="F141" s="24">
        <v>15</v>
      </c>
      <c r="G141" s="49">
        <v>2</v>
      </c>
      <c r="H141" s="24"/>
      <c r="I141" s="22"/>
      <c r="J141" s="22">
        <v>15</v>
      </c>
      <c r="K141" s="22"/>
      <c r="L141" s="22"/>
      <c r="M141" s="22"/>
      <c r="N141" s="48"/>
      <c r="O141" s="71"/>
      <c r="P141" s="15"/>
      <c r="Q141" s="25"/>
      <c r="R141" s="286"/>
      <c r="S141" s="71"/>
      <c r="T141" s="15"/>
      <c r="U141" s="25"/>
      <c r="V141" s="286"/>
      <c r="W141" s="71"/>
      <c r="X141" s="15"/>
      <c r="Y141" s="25"/>
      <c r="Z141" s="49"/>
      <c r="AA141" s="25"/>
      <c r="AB141" s="286"/>
      <c r="AC141" s="72"/>
      <c r="AD141" s="49">
        <v>15</v>
      </c>
      <c r="AE141" s="25"/>
      <c r="AF141" s="286"/>
      <c r="AG141" s="72"/>
      <c r="AH141" s="15"/>
    </row>
    <row r="142" spans="2:34" s="17" customFormat="1" ht="16.149999999999999" customHeight="1" x14ac:dyDescent="0.2">
      <c r="B142" s="428" t="s">
        <v>138</v>
      </c>
      <c r="C142" s="429" t="s">
        <v>139</v>
      </c>
      <c r="D142" s="91" t="s">
        <v>32</v>
      </c>
      <c r="E142" s="75"/>
      <c r="F142" s="91">
        <v>30</v>
      </c>
      <c r="G142" s="75">
        <v>4</v>
      </c>
      <c r="H142" s="91">
        <v>15</v>
      </c>
      <c r="I142" s="100"/>
      <c r="J142" s="100">
        <v>15</v>
      </c>
      <c r="K142" s="100"/>
      <c r="L142" s="100"/>
      <c r="M142" s="100"/>
      <c r="N142" s="75"/>
      <c r="O142" s="91"/>
      <c r="P142" s="94"/>
      <c r="Q142" s="106"/>
      <c r="R142" s="75"/>
      <c r="S142" s="91"/>
      <c r="T142" s="94" t="s">
        <v>31</v>
      </c>
      <c r="U142" s="106"/>
      <c r="V142" s="75"/>
      <c r="W142" s="91"/>
      <c r="X142" s="94"/>
      <c r="Y142" s="106"/>
      <c r="Z142" s="75"/>
      <c r="AA142" s="91"/>
      <c r="AB142" s="94"/>
      <c r="AC142" s="106"/>
      <c r="AD142" s="75"/>
      <c r="AE142" s="91">
        <v>15</v>
      </c>
      <c r="AF142" s="94">
        <v>15</v>
      </c>
      <c r="AG142" s="106"/>
      <c r="AH142" s="94"/>
    </row>
    <row r="143" spans="2:34" s="8" customFormat="1" ht="16.149999999999999" customHeight="1" x14ac:dyDescent="0.2">
      <c r="B143" s="39" t="s">
        <v>140</v>
      </c>
      <c r="C143" s="38" t="s">
        <v>139</v>
      </c>
      <c r="D143" s="250"/>
      <c r="E143" s="48" t="s">
        <v>32</v>
      </c>
      <c r="F143" s="24">
        <v>15</v>
      </c>
      <c r="G143" s="48">
        <v>2</v>
      </c>
      <c r="H143" s="24">
        <v>15</v>
      </c>
      <c r="I143" s="22"/>
      <c r="J143" s="22"/>
      <c r="K143" s="22"/>
      <c r="L143" s="22"/>
      <c r="M143" s="22"/>
      <c r="N143" s="48"/>
      <c r="O143" s="71"/>
      <c r="P143" s="15"/>
      <c r="Q143" s="25"/>
      <c r="R143" s="286"/>
      <c r="S143" s="71"/>
      <c r="T143" s="15"/>
      <c r="U143" s="25"/>
      <c r="V143" s="286"/>
      <c r="W143" s="71"/>
      <c r="X143" s="15"/>
      <c r="Y143" s="25"/>
      <c r="Z143" s="49"/>
      <c r="AA143" s="25"/>
      <c r="AB143" s="286"/>
      <c r="AC143" s="72"/>
      <c r="AD143" s="49"/>
      <c r="AE143" s="25"/>
      <c r="AF143" s="286"/>
      <c r="AG143" s="72">
        <v>15</v>
      </c>
      <c r="AH143" s="15"/>
    </row>
    <row r="144" spans="2:34" s="8" customFormat="1" ht="16.149999999999999" customHeight="1" thickBot="1" x14ac:dyDescent="0.25">
      <c r="B144" s="58" t="s">
        <v>141</v>
      </c>
      <c r="C144" s="397" t="s">
        <v>139</v>
      </c>
      <c r="D144" s="277" t="s">
        <v>32</v>
      </c>
      <c r="E144" s="50"/>
      <c r="F144" s="26">
        <v>15</v>
      </c>
      <c r="G144" s="53">
        <v>1</v>
      </c>
      <c r="H144" s="26"/>
      <c r="I144" s="27"/>
      <c r="J144" s="27"/>
      <c r="K144" s="27">
        <v>15</v>
      </c>
      <c r="L144" s="27"/>
      <c r="M144" s="27"/>
      <c r="N144" s="50"/>
      <c r="O144" s="277"/>
      <c r="P144" s="28">
        <v>15</v>
      </c>
      <c r="Q144" s="56"/>
      <c r="R144" s="287"/>
      <c r="S144" s="277"/>
      <c r="T144" s="28"/>
      <c r="U144" s="56"/>
      <c r="V144" s="287"/>
      <c r="W144" s="277"/>
      <c r="X144" s="28"/>
      <c r="Y144" s="56"/>
      <c r="Z144" s="53"/>
      <c r="AA144" s="56"/>
      <c r="AB144" s="287"/>
      <c r="AC144" s="309"/>
      <c r="AD144" s="53"/>
      <c r="AE144" s="56"/>
      <c r="AF144" s="287"/>
      <c r="AG144" s="309"/>
      <c r="AH144" s="28"/>
    </row>
    <row r="145" spans="2:34" s="20" customFormat="1" ht="18" customHeight="1" x14ac:dyDescent="0.2">
      <c r="B145" s="129" t="s">
        <v>142</v>
      </c>
      <c r="C145" s="223" t="s">
        <v>143</v>
      </c>
      <c r="D145" s="246"/>
      <c r="E145" s="219"/>
      <c r="F145" s="218">
        <f>SUM(F146:F150)</f>
        <v>150</v>
      </c>
      <c r="G145" s="224">
        <f>SUM(G146:G150)</f>
        <v>12</v>
      </c>
      <c r="H145" s="218">
        <f>SUM(H146:H150)</f>
        <v>30</v>
      </c>
      <c r="I145" s="220"/>
      <c r="J145" s="220">
        <f>SUM(J146:J150)</f>
        <v>30</v>
      </c>
      <c r="K145" s="220"/>
      <c r="L145" s="220"/>
      <c r="M145" s="220">
        <f>SUM(M146:M150)</f>
        <v>90</v>
      </c>
      <c r="N145" s="219"/>
      <c r="O145" s="246">
        <f t="shared" ref="O145:AC145" si="13">SUM(O146:O150)</f>
        <v>0</v>
      </c>
      <c r="P145" s="221">
        <f t="shared" si="13"/>
        <v>0</v>
      </c>
      <c r="Q145" s="218">
        <f t="shared" si="13"/>
        <v>0</v>
      </c>
      <c r="R145" s="283">
        <f t="shared" si="13"/>
        <v>0</v>
      </c>
      <c r="S145" s="246">
        <f t="shared" si="13"/>
        <v>0</v>
      </c>
      <c r="T145" s="221">
        <f t="shared" si="13"/>
        <v>0</v>
      </c>
      <c r="U145" s="218">
        <f t="shared" si="13"/>
        <v>0</v>
      </c>
      <c r="V145" s="283">
        <f t="shared" si="13"/>
        <v>0</v>
      </c>
      <c r="W145" s="246">
        <f t="shared" si="13"/>
        <v>0</v>
      </c>
      <c r="X145" s="221">
        <f t="shared" si="13"/>
        <v>0</v>
      </c>
      <c r="Y145" s="218">
        <f t="shared" si="13"/>
        <v>0</v>
      </c>
      <c r="Z145" s="219">
        <f t="shared" si="13"/>
        <v>0</v>
      </c>
      <c r="AA145" s="218">
        <f t="shared" si="13"/>
        <v>30</v>
      </c>
      <c r="AB145" s="283">
        <f t="shared" si="13"/>
        <v>30</v>
      </c>
      <c r="AC145" s="305">
        <f t="shared" si="13"/>
        <v>0</v>
      </c>
      <c r="AD145" s="219">
        <f>SUM(AD146:AD149)</f>
        <v>30</v>
      </c>
      <c r="AE145" s="218">
        <f>SUM(AE146:AE150)</f>
        <v>0</v>
      </c>
      <c r="AF145" s="283">
        <f>SUM(AF146:AF149)</f>
        <v>30</v>
      </c>
      <c r="AG145" s="305">
        <f>SUM(AG146:AG150)</f>
        <v>0</v>
      </c>
      <c r="AH145" s="221">
        <f>SUM(AH146:AH150)</f>
        <v>30</v>
      </c>
    </row>
    <row r="146" spans="2:34" s="8" customFormat="1" ht="16.149999999999999" customHeight="1" x14ac:dyDescent="0.2">
      <c r="B146" s="40" t="s">
        <v>223</v>
      </c>
      <c r="C146" s="399"/>
      <c r="D146" s="71" t="s">
        <v>30</v>
      </c>
      <c r="E146" s="49"/>
      <c r="F146" s="25">
        <v>30</v>
      </c>
      <c r="G146" s="49">
        <v>2</v>
      </c>
      <c r="H146" s="25">
        <v>30</v>
      </c>
      <c r="I146" s="13"/>
      <c r="J146" s="13"/>
      <c r="K146" s="13"/>
      <c r="L146" s="13"/>
      <c r="M146" s="13"/>
      <c r="N146" s="49"/>
      <c r="O146" s="71"/>
      <c r="P146" s="15"/>
      <c r="Q146" s="25"/>
      <c r="R146" s="286"/>
      <c r="S146" s="71"/>
      <c r="T146" s="15"/>
      <c r="U146" s="25"/>
      <c r="V146" s="286"/>
      <c r="W146" s="71"/>
      <c r="X146" s="15"/>
      <c r="Y146" s="25"/>
      <c r="Z146" s="49"/>
      <c r="AA146" s="25">
        <v>30</v>
      </c>
      <c r="AB146" s="286"/>
      <c r="AC146" s="72"/>
      <c r="AD146" s="49"/>
      <c r="AE146" s="25"/>
      <c r="AF146" s="286"/>
      <c r="AG146" s="72"/>
      <c r="AH146" s="15"/>
    </row>
    <row r="147" spans="2:34" s="8" customFormat="1" ht="16.149999999999999" customHeight="1" x14ac:dyDescent="0.2">
      <c r="B147" s="345" t="s">
        <v>224</v>
      </c>
      <c r="C147" s="400"/>
      <c r="D147" s="111" t="s">
        <v>32</v>
      </c>
      <c r="E147" s="76"/>
      <c r="F147" s="79">
        <v>30</v>
      </c>
      <c r="G147" s="76">
        <v>2</v>
      </c>
      <c r="H147" s="79"/>
      <c r="I147" s="344"/>
      <c r="J147" s="344">
        <v>30</v>
      </c>
      <c r="K147" s="344"/>
      <c r="L147" s="344"/>
      <c r="M147" s="344"/>
      <c r="N147" s="76"/>
      <c r="O147" s="111"/>
      <c r="P147" s="95"/>
      <c r="Q147" s="79"/>
      <c r="R147" s="214"/>
      <c r="S147" s="111"/>
      <c r="T147" s="95"/>
      <c r="U147" s="79"/>
      <c r="V147" s="214"/>
      <c r="W147" s="111"/>
      <c r="X147" s="95"/>
      <c r="Y147" s="79"/>
      <c r="Z147" s="76"/>
      <c r="AA147" s="79"/>
      <c r="AB147" s="214">
        <v>30</v>
      </c>
      <c r="AC147" s="109"/>
      <c r="AD147" s="76"/>
      <c r="AE147" s="79"/>
      <c r="AF147" s="214"/>
      <c r="AG147" s="109"/>
      <c r="AH147" s="95"/>
    </row>
    <row r="148" spans="2:34" s="17" customFormat="1" ht="16.149999999999999" customHeight="1" x14ac:dyDescent="0.2">
      <c r="B148" s="40" t="s">
        <v>158</v>
      </c>
      <c r="C148" s="401" t="s">
        <v>9</v>
      </c>
      <c r="D148" s="388"/>
      <c r="E148" s="49" t="s">
        <v>32</v>
      </c>
      <c r="F148" s="10">
        <v>30</v>
      </c>
      <c r="G148" s="49">
        <v>2</v>
      </c>
      <c r="H148" s="25"/>
      <c r="I148" s="13"/>
      <c r="J148" s="13"/>
      <c r="K148" s="13"/>
      <c r="L148" s="13"/>
      <c r="M148" s="13">
        <v>30</v>
      </c>
      <c r="N148" s="49"/>
      <c r="O148" s="71"/>
      <c r="P148" s="15"/>
      <c r="Q148" s="25"/>
      <c r="R148" s="286"/>
      <c r="S148" s="71"/>
      <c r="T148" s="15"/>
      <c r="U148" s="25"/>
      <c r="V148" s="286"/>
      <c r="W148" s="71"/>
      <c r="X148" s="15"/>
      <c r="Y148" s="25"/>
      <c r="Z148" s="49"/>
      <c r="AA148" s="25"/>
      <c r="AB148" s="286"/>
      <c r="AC148" s="72"/>
      <c r="AD148" s="49">
        <v>30</v>
      </c>
      <c r="AE148" s="25"/>
      <c r="AF148" s="286"/>
      <c r="AG148" s="72"/>
      <c r="AH148" s="15"/>
    </row>
    <row r="149" spans="2:34" s="17" customFormat="1" ht="16.149999999999999" customHeight="1" x14ac:dyDescent="0.2">
      <c r="B149" s="40" t="s">
        <v>159</v>
      </c>
      <c r="C149" s="401" t="s">
        <v>9</v>
      </c>
      <c r="D149" s="71" t="s">
        <v>32</v>
      </c>
      <c r="E149" s="49"/>
      <c r="F149" s="10">
        <v>30</v>
      </c>
      <c r="G149" s="49">
        <v>3</v>
      </c>
      <c r="H149" s="25"/>
      <c r="I149" s="13"/>
      <c r="J149" s="13"/>
      <c r="K149" s="13"/>
      <c r="L149" s="13"/>
      <c r="M149" s="13">
        <v>30</v>
      </c>
      <c r="N149" s="49"/>
      <c r="O149" s="71"/>
      <c r="P149" s="15"/>
      <c r="Q149" s="25"/>
      <c r="R149" s="286"/>
      <c r="S149" s="71"/>
      <c r="T149" s="15"/>
      <c r="U149" s="25"/>
      <c r="V149" s="286"/>
      <c r="W149" s="71"/>
      <c r="X149" s="15"/>
      <c r="Y149" s="25"/>
      <c r="Z149" s="49"/>
      <c r="AA149" s="25"/>
      <c r="AB149" s="286"/>
      <c r="AC149" s="72"/>
      <c r="AD149" s="49"/>
      <c r="AE149" s="25"/>
      <c r="AF149" s="286">
        <v>30</v>
      </c>
      <c r="AG149" s="72"/>
      <c r="AH149" s="15"/>
    </row>
    <row r="150" spans="2:34" s="17" customFormat="1" ht="16.149999999999999" customHeight="1" thickBot="1" x14ac:dyDescent="0.25">
      <c r="B150" s="98" t="s">
        <v>160</v>
      </c>
      <c r="C150" s="402" t="s">
        <v>9</v>
      </c>
      <c r="D150" s="277"/>
      <c r="E150" s="53" t="s">
        <v>32</v>
      </c>
      <c r="F150" s="52">
        <v>30</v>
      </c>
      <c r="G150" s="57">
        <v>3</v>
      </c>
      <c r="H150" s="56"/>
      <c r="I150" s="89"/>
      <c r="J150" s="89"/>
      <c r="K150" s="89"/>
      <c r="L150" s="89"/>
      <c r="M150" s="89">
        <v>30</v>
      </c>
      <c r="N150" s="53"/>
      <c r="O150" s="277"/>
      <c r="P150" s="28"/>
      <c r="Q150" s="56"/>
      <c r="R150" s="287"/>
      <c r="S150" s="277"/>
      <c r="T150" s="28"/>
      <c r="U150" s="56"/>
      <c r="V150" s="287"/>
      <c r="W150" s="277"/>
      <c r="X150" s="28"/>
      <c r="Y150" s="56"/>
      <c r="Z150" s="53"/>
      <c r="AA150" s="56"/>
      <c r="AB150" s="287"/>
      <c r="AC150" s="309"/>
      <c r="AD150" s="53"/>
      <c r="AE150" s="56"/>
      <c r="AF150" s="287"/>
      <c r="AG150" s="309"/>
      <c r="AH150" s="28">
        <v>30</v>
      </c>
    </row>
    <row r="151" spans="2:34" s="20" customFormat="1" ht="18" customHeight="1" x14ac:dyDescent="0.2">
      <c r="B151" s="222" t="s">
        <v>144</v>
      </c>
      <c r="C151" s="320" t="s">
        <v>145</v>
      </c>
      <c r="D151" s="246"/>
      <c r="E151" s="219"/>
      <c r="F151" s="218">
        <f>SUM(F152:F156)</f>
        <v>240</v>
      </c>
      <c r="G151" s="224">
        <f>SUM(G152:G156)</f>
        <v>10</v>
      </c>
      <c r="H151" s="218"/>
      <c r="I151" s="220"/>
      <c r="J151" s="220"/>
      <c r="K151" s="220">
        <f>SUM(K152:K156)</f>
        <v>30</v>
      </c>
      <c r="L151" s="220"/>
      <c r="M151" s="220"/>
      <c r="N151" s="219">
        <f>SUM(N152:N156)</f>
        <v>210</v>
      </c>
      <c r="O151" s="246">
        <f t="shared" ref="O151:AH151" si="14">SUM(O152:O156)</f>
        <v>0</v>
      </c>
      <c r="P151" s="221" t="s">
        <v>70</v>
      </c>
      <c r="Q151" s="218">
        <f t="shared" si="14"/>
        <v>0</v>
      </c>
      <c r="R151" s="283">
        <f t="shared" si="14"/>
        <v>0</v>
      </c>
      <c r="S151" s="246">
        <f t="shared" si="14"/>
        <v>0</v>
      </c>
      <c r="T151" s="221">
        <f t="shared" si="14"/>
        <v>0</v>
      </c>
      <c r="U151" s="218">
        <f t="shared" si="14"/>
        <v>0</v>
      </c>
      <c r="V151" s="283">
        <f t="shared" si="14"/>
        <v>30</v>
      </c>
      <c r="W151" s="246">
        <f t="shared" si="14"/>
        <v>0</v>
      </c>
      <c r="X151" s="221">
        <f t="shared" si="14"/>
        <v>30</v>
      </c>
      <c r="Y151" s="218">
        <f t="shared" si="14"/>
        <v>0</v>
      </c>
      <c r="Z151" s="219">
        <f t="shared" si="14"/>
        <v>30</v>
      </c>
      <c r="AA151" s="218">
        <f t="shared" si="14"/>
        <v>0</v>
      </c>
      <c r="AB151" s="283">
        <f t="shared" si="14"/>
        <v>0</v>
      </c>
      <c r="AC151" s="305">
        <f t="shared" si="14"/>
        <v>0</v>
      </c>
      <c r="AD151" s="219">
        <f t="shared" si="14"/>
        <v>50</v>
      </c>
      <c r="AE151" s="218">
        <f t="shared" si="14"/>
        <v>0</v>
      </c>
      <c r="AF151" s="283">
        <f t="shared" si="14"/>
        <v>100</v>
      </c>
      <c r="AG151" s="305">
        <f t="shared" si="14"/>
        <v>0</v>
      </c>
      <c r="AH151" s="221">
        <f t="shared" si="14"/>
        <v>0</v>
      </c>
    </row>
    <row r="152" spans="2:34" s="8" customFormat="1" ht="16.149999999999999" customHeight="1" x14ac:dyDescent="0.2">
      <c r="B152" s="345" t="s">
        <v>146</v>
      </c>
      <c r="C152" s="38" t="s">
        <v>147</v>
      </c>
      <c r="D152" s="54"/>
      <c r="E152" s="43" t="s">
        <v>32</v>
      </c>
      <c r="F152" s="10">
        <v>30</v>
      </c>
      <c r="G152" s="43">
        <v>1</v>
      </c>
      <c r="H152" s="10"/>
      <c r="I152" s="12"/>
      <c r="J152" s="12"/>
      <c r="K152" s="12">
        <v>30</v>
      </c>
      <c r="L152" s="12"/>
      <c r="M152" s="12"/>
      <c r="N152" s="43"/>
      <c r="O152" s="54"/>
      <c r="P152" s="14"/>
      <c r="Q152" s="10"/>
      <c r="R152" s="11"/>
      <c r="S152" s="54"/>
      <c r="T152" s="14"/>
      <c r="U152" s="10"/>
      <c r="V152" s="11">
        <v>30</v>
      </c>
      <c r="W152" s="54"/>
      <c r="X152" s="14"/>
      <c r="Y152" s="10"/>
      <c r="Z152" s="43"/>
      <c r="AA152" s="25"/>
      <c r="AB152" s="286"/>
      <c r="AC152" s="72"/>
      <c r="AD152" s="49"/>
      <c r="AE152" s="25"/>
      <c r="AF152" s="286"/>
      <c r="AG152" s="72"/>
      <c r="AH152" s="15"/>
    </row>
    <row r="153" spans="2:34" s="8" customFormat="1" ht="16.149999999999999" customHeight="1" x14ac:dyDescent="0.2">
      <c r="B153" s="40" t="s">
        <v>170</v>
      </c>
      <c r="C153" s="38" t="s">
        <v>148</v>
      </c>
      <c r="D153" s="54" t="s">
        <v>32</v>
      </c>
      <c r="E153" s="43"/>
      <c r="F153" s="10">
        <v>30</v>
      </c>
      <c r="G153" s="43">
        <v>1</v>
      </c>
      <c r="H153" s="10"/>
      <c r="I153" s="12"/>
      <c r="J153" s="12"/>
      <c r="K153" s="12"/>
      <c r="L153" s="12"/>
      <c r="M153" s="12"/>
      <c r="N153" s="43">
        <v>30</v>
      </c>
      <c r="O153" s="54"/>
      <c r="P153" s="14"/>
      <c r="Q153" s="10"/>
      <c r="R153" s="11"/>
      <c r="S153" s="54"/>
      <c r="T153" s="14"/>
      <c r="U153" s="10"/>
      <c r="V153" s="11"/>
      <c r="W153" s="54"/>
      <c r="X153" s="14">
        <v>30</v>
      </c>
      <c r="Y153" s="10"/>
      <c r="Z153" s="49"/>
      <c r="AA153" s="25"/>
      <c r="AB153" s="286"/>
      <c r="AC153" s="72"/>
      <c r="AD153" s="49"/>
      <c r="AE153" s="25"/>
      <c r="AF153" s="286"/>
      <c r="AG153" s="72"/>
      <c r="AH153" s="15"/>
    </row>
    <row r="154" spans="2:34" s="8" customFormat="1" ht="16.149999999999999" customHeight="1" x14ac:dyDescent="0.2">
      <c r="B154" s="40" t="s">
        <v>171</v>
      </c>
      <c r="C154" s="38" t="s">
        <v>148</v>
      </c>
      <c r="D154" s="110"/>
      <c r="E154" s="340" t="s">
        <v>32</v>
      </c>
      <c r="F154" s="81">
        <v>30</v>
      </c>
      <c r="G154" s="340">
        <v>1</v>
      </c>
      <c r="H154" s="81"/>
      <c r="I154" s="342"/>
      <c r="J154" s="342"/>
      <c r="K154" s="342"/>
      <c r="L154" s="342"/>
      <c r="M154" s="342"/>
      <c r="N154" s="340">
        <v>30</v>
      </c>
      <c r="O154" s="110"/>
      <c r="P154" s="339"/>
      <c r="Q154" s="81"/>
      <c r="R154" s="114"/>
      <c r="S154" s="110"/>
      <c r="T154" s="339"/>
      <c r="U154" s="81"/>
      <c r="V154" s="114"/>
      <c r="W154" s="110"/>
      <c r="X154" s="339"/>
      <c r="Y154" s="81"/>
      <c r="Z154" s="76">
        <v>30</v>
      </c>
      <c r="AA154" s="79"/>
      <c r="AB154" s="214"/>
      <c r="AC154" s="109"/>
      <c r="AD154" s="76"/>
      <c r="AE154" s="79"/>
      <c r="AF154" s="214"/>
      <c r="AG154" s="109"/>
      <c r="AH154" s="95"/>
    </row>
    <row r="155" spans="2:34" s="8" customFormat="1" ht="16.149999999999999" customHeight="1" x14ac:dyDescent="0.2">
      <c r="B155" s="40" t="s">
        <v>149</v>
      </c>
      <c r="C155" s="38" t="s">
        <v>150</v>
      </c>
      <c r="D155" s="54"/>
      <c r="E155" s="43" t="s">
        <v>32</v>
      </c>
      <c r="F155" s="10">
        <v>50</v>
      </c>
      <c r="G155" s="88">
        <v>3</v>
      </c>
      <c r="H155" s="10"/>
      <c r="I155" s="13"/>
      <c r="J155" s="12"/>
      <c r="K155" s="12"/>
      <c r="L155" s="12"/>
      <c r="M155" s="12"/>
      <c r="N155" s="49">
        <v>50</v>
      </c>
      <c r="O155" s="71"/>
      <c r="P155" s="14"/>
      <c r="Q155" s="10"/>
      <c r="R155" s="11"/>
      <c r="S155" s="54"/>
      <c r="T155" s="14"/>
      <c r="U155" s="10"/>
      <c r="V155" s="11"/>
      <c r="W155" s="54"/>
      <c r="X155" s="14"/>
      <c r="Y155" s="25"/>
      <c r="Z155" s="49"/>
      <c r="AA155" s="78"/>
      <c r="AB155" s="213"/>
      <c r="AC155" s="106"/>
      <c r="AD155" s="75">
        <v>50</v>
      </c>
      <c r="AE155" s="78"/>
      <c r="AF155" s="213"/>
      <c r="AG155" s="106"/>
      <c r="AH155" s="94"/>
    </row>
    <row r="156" spans="2:34" s="8" customFormat="1" ht="16.149999999999999" customHeight="1" thickBot="1" x14ac:dyDescent="0.25">
      <c r="B156" s="60" t="s">
        <v>151</v>
      </c>
      <c r="C156" s="397" t="s">
        <v>150</v>
      </c>
      <c r="D156" s="254" t="s">
        <v>32</v>
      </c>
      <c r="E156" s="57"/>
      <c r="F156" s="52">
        <v>100</v>
      </c>
      <c r="G156" s="57">
        <v>4</v>
      </c>
      <c r="H156" s="52"/>
      <c r="I156" s="89"/>
      <c r="J156" s="90"/>
      <c r="K156" s="90"/>
      <c r="L156" s="90"/>
      <c r="M156" s="90"/>
      <c r="N156" s="53">
        <v>100</v>
      </c>
      <c r="O156" s="277"/>
      <c r="P156" s="29"/>
      <c r="Q156" s="52"/>
      <c r="R156" s="289"/>
      <c r="S156" s="254"/>
      <c r="T156" s="29"/>
      <c r="U156" s="52"/>
      <c r="V156" s="289"/>
      <c r="W156" s="254"/>
      <c r="X156" s="29"/>
      <c r="Y156" s="56"/>
      <c r="Z156" s="53"/>
      <c r="AA156" s="56"/>
      <c r="AB156" s="287"/>
      <c r="AC156" s="309"/>
      <c r="AD156" s="53"/>
      <c r="AE156" s="56"/>
      <c r="AF156" s="287">
        <v>100</v>
      </c>
      <c r="AG156" s="309"/>
      <c r="AH156" s="28"/>
    </row>
    <row r="157" spans="2:34" s="20" customFormat="1" ht="18" customHeight="1" x14ac:dyDescent="0.2">
      <c r="B157" s="225" t="s">
        <v>152</v>
      </c>
      <c r="C157" s="223"/>
      <c r="D157" s="246"/>
      <c r="E157" s="219"/>
      <c r="F157" s="218">
        <v>60</v>
      </c>
      <c r="G157" s="219">
        <v>0</v>
      </c>
      <c r="H157" s="218"/>
      <c r="I157" s="220"/>
      <c r="J157" s="220"/>
      <c r="K157" s="220">
        <v>60</v>
      </c>
      <c r="L157" s="220"/>
      <c r="M157" s="220"/>
      <c r="N157" s="219"/>
      <c r="O157" s="246"/>
      <c r="P157" s="221"/>
      <c r="Q157" s="218">
        <v>0</v>
      </c>
      <c r="R157" s="283">
        <v>0</v>
      </c>
      <c r="S157" s="246">
        <v>0</v>
      </c>
      <c r="T157" s="221">
        <v>0</v>
      </c>
      <c r="U157" s="218">
        <v>0</v>
      </c>
      <c r="V157" s="283">
        <v>0</v>
      </c>
      <c r="W157" s="246">
        <v>0</v>
      </c>
      <c r="X157" s="221">
        <v>0</v>
      </c>
      <c r="Y157" s="218">
        <v>0</v>
      </c>
      <c r="Z157" s="219">
        <v>0</v>
      </c>
      <c r="AA157" s="218">
        <v>0</v>
      </c>
      <c r="AB157" s="283">
        <v>0</v>
      </c>
      <c r="AC157" s="305">
        <v>0</v>
      </c>
      <c r="AD157" s="219">
        <v>0</v>
      </c>
      <c r="AE157" s="218">
        <v>0</v>
      </c>
      <c r="AF157" s="283">
        <v>30</v>
      </c>
      <c r="AG157" s="305">
        <v>0</v>
      </c>
      <c r="AH157" s="221">
        <v>30</v>
      </c>
    </row>
    <row r="158" spans="2:34" s="20" customFormat="1" ht="16.149999999999999" customHeight="1" x14ac:dyDescent="0.2">
      <c r="B158" s="40" t="s">
        <v>191</v>
      </c>
      <c r="C158" s="38"/>
      <c r="D158" s="54" t="s">
        <v>35</v>
      </c>
      <c r="E158" s="43"/>
      <c r="F158" s="10">
        <v>30</v>
      </c>
      <c r="G158" s="43">
        <v>0</v>
      </c>
      <c r="H158" s="9"/>
      <c r="I158" s="22"/>
      <c r="J158" s="21"/>
      <c r="K158" s="21">
        <v>30</v>
      </c>
      <c r="L158" s="21"/>
      <c r="M158" s="21"/>
      <c r="N158" s="48"/>
      <c r="O158" s="71"/>
      <c r="P158" s="14"/>
      <c r="Q158" s="10"/>
      <c r="R158" s="11"/>
      <c r="S158" s="54"/>
      <c r="T158" s="14"/>
      <c r="U158" s="10"/>
      <c r="V158" s="11"/>
      <c r="W158" s="54"/>
      <c r="X158" s="14"/>
      <c r="Y158" s="25"/>
      <c r="Z158" s="49"/>
      <c r="AA158" s="25"/>
      <c r="AB158" s="286"/>
      <c r="AC158" s="72"/>
      <c r="AD158" s="49"/>
      <c r="AE158" s="25"/>
      <c r="AF158" s="286">
        <v>30</v>
      </c>
      <c r="AG158" s="72"/>
      <c r="AH158" s="15"/>
    </row>
    <row r="159" spans="2:34" s="8" customFormat="1" ht="16.149999999999999" customHeight="1" thickBot="1" x14ac:dyDescent="0.25">
      <c r="B159" s="367" t="s">
        <v>192</v>
      </c>
      <c r="C159" s="393"/>
      <c r="D159" s="354"/>
      <c r="E159" s="338" t="s">
        <v>35</v>
      </c>
      <c r="F159" s="347">
        <v>60</v>
      </c>
      <c r="G159" s="338">
        <v>0</v>
      </c>
      <c r="H159" s="357"/>
      <c r="I159" s="358"/>
      <c r="J159" s="359"/>
      <c r="K159" s="359">
        <v>30</v>
      </c>
      <c r="L159" s="359"/>
      <c r="M159" s="359"/>
      <c r="N159" s="410"/>
      <c r="O159" s="409"/>
      <c r="P159" s="355"/>
      <c r="Q159" s="347"/>
      <c r="R159" s="353"/>
      <c r="S159" s="354"/>
      <c r="T159" s="355"/>
      <c r="U159" s="347"/>
      <c r="V159" s="353"/>
      <c r="W159" s="354"/>
      <c r="X159" s="355"/>
      <c r="Y159" s="352"/>
      <c r="Z159" s="351"/>
      <c r="AA159" s="352"/>
      <c r="AB159" s="349"/>
      <c r="AC159" s="350"/>
      <c r="AD159" s="351"/>
      <c r="AE159" s="352"/>
      <c r="AF159" s="349"/>
      <c r="AG159" s="350"/>
      <c r="AH159" s="348">
        <v>30</v>
      </c>
    </row>
    <row r="160" spans="2:34" s="8" customFormat="1" ht="13.15" customHeight="1" thickBot="1" x14ac:dyDescent="0.25">
      <c r="B160" s="236"/>
      <c r="C160" s="239"/>
      <c r="D160" s="255"/>
      <c r="E160" s="256"/>
      <c r="F160" s="64"/>
      <c r="G160" s="64"/>
      <c r="H160" s="64"/>
      <c r="I160" s="65"/>
      <c r="J160" s="64"/>
      <c r="K160" s="64"/>
      <c r="L160" s="64"/>
      <c r="M160" s="64"/>
      <c r="N160" s="264"/>
      <c r="O160" s="278"/>
      <c r="P160" s="217"/>
      <c r="Q160" s="67"/>
      <c r="R160" s="67"/>
      <c r="S160" s="295"/>
      <c r="T160" s="217"/>
      <c r="U160" s="67"/>
      <c r="V160" s="67"/>
      <c r="W160" s="295"/>
      <c r="X160" s="217"/>
      <c r="Y160" s="66"/>
      <c r="Z160" s="66"/>
      <c r="AA160" s="66"/>
      <c r="AB160" s="66"/>
      <c r="AC160" s="313"/>
      <c r="AD160" s="314"/>
      <c r="AE160" s="66"/>
      <c r="AF160" s="66"/>
      <c r="AG160" s="313"/>
      <c r="AH160" s="267"/>
    </row>
    <row r="161" spans="2:35" s="4" customFormat="1" ht="18" customHeight="1" x14ac:dyDescent="0.2">
      <c r="B161" s="237" t="s">
        <v>153</v>
      </c>
      <c r="C161" s="231"/>
      <c r="D161" s="257"/>
      <c r="E161" s="227"/>
      <c r="F161" s="226">
        <f>SUM(F159,F151,F145,F137,F134,F128,F126,F71,F37,F29,F20,F8,F59,F53,F45)</f>
        <v>3210</v>
      </c>
      <c r="G161" s="227"/>
      <c r="H161" s="226">
        <f>SUM(H159,H151,H145,H137,H134,H128,H126,H71,H37,H29,H20,H8,H59,H53,H45)</f>
        <v>1335</v>
      </c>
      <c r="I161" s="228">
        <f>SUM(I159,I151,I145,I137,I134,I128,I127,I71,I37,I29,I20,I8)</f>
        <v>30</v>
      </c>
      <c r="J161" s="228">
        <f>SUM(J159,J151,J145,J137,J134,J128,J126,J71,J37,J29,J20,J8,J59,J53,J45)</f>
        <v>1050</v>
      </c>
      <c r="K161" s="228">
        <f>SUM(K159,K151,K145,K137,K134,K128,K127,K71,K37,K29,K20,K8,K45,K53,K59)</f>
        <v>180</v>
      </c>
      <c r="L161" s="228">
        <f>SUM(L159,L151,L145,L137,L134,L128,L127,L71,L37,L29,L20,L8,L59,L53,L45)</f>
        <v>270</v>
      </c>
      <c r="M161" s="228">
        <f>SUM(M159,M151,M145,M137,M134,M128,M127,M71,M37,M29,M20,M8)</f>
        <v>90</v>
      </c>
      <c r="N161" s="227">
        <f>SUM(N159,N151,N145,N137,N134,N128,N127,N71,N37,N29,N20,N8)</f>
        <v>225</v>
      </c>
      <c r="O161" s="257">
        <f>SUM(O159,O151,O145,O137,O134,O128,O127,O71,O37,O29,O20,O8,O59,O53,O45)</f>
        <v>165</v>
      </c>
      <c r="P161" s="279">
        <f>SUM(P159,P151,P145,P137,P134,P128,P127,P71,P37,P29,P20,P8,P59,P53,P45,P59,)</f>
        <v>135</v>
      </c>
      <c r="Q161" s="226">
        <f>SUM(Q151,Q145,Q137,Q134,Q128,Q71,Q37,Q29,Q20,Q8,Q59,Q53,Q45,)</f>
        <v>195</v>
      </c>
      <c r="R161" s="291">
        <f>SUM(R159,R151,R145,R137,R134,R128,R127,R71,R37,R29,R20,R8,R59,R53,R45,)</f>
        <v>135</v>
      </c>
      <c r="S161" s="257">
        <f>SUM(S159,S151,S145,S137,S134,S128,S127,S71,S37,S29,S20,S8,S59,S53,S45)</f>
        <v>150</v>
      </c>
      <c r="T161" s="229">
        <f>SUM(T159,T151,T145,T137,T134,T128,T127,T71,T37,T29,T20,T8,T59,T53,T45)</f>
        <v>165</v>
      </c>
      <c r="U161" s="226">
        <f>SUM(U159,U151,U145,U137,U134,U128,U127,U71,U37,U29,U20,U8,U59,U53,U45)</f>
        <v>120</v>
      </c>
      <c r="V161" s="291">
        <f>SUM(V159,V151,V145,V137,V134,V128,V127,V71,V37,V29,V20,V8,V59,V53,V45,)</f>
        <v>210</v>
      </c>
      <c r="W161" s="257">
        <f>SUM(W159,W151,W145,W137,W134,W128,W127,W71,W37,W29,W20,W8,W59,W53,W45)</f>
        <v>120</v>
      </c>
      <c r="X161" s="229">
        <f>SUM(X159,X151,X145,X137,X134,X128,X127,X71,X37,X29,X20,X8,X59,X53,X45)</f>
        <v>210</v>
      </c>
      <c r="Y161" s="226">
        <f>SUM(Y159,Y151,Y145,Y137,Y134,Y128,Y127,Y71,Y37,Y29,Y20,Y8,Y59,Y53,Y45,)</f>
        <v>135</v>
      </c>
      <c r="Z161" s="227">
        <f>SUM(Z159,Z151,Z145,Z137,Z134,Z128,Z126,Z71,Z37,Z29,Z20,Z8,Z59,Z53,Z45,Z120)</f>
        <v>210</v>
      </c>
      <c r="AA161" s="226">
        <f>SUM(AA159,AA151,AA145,AA137,AA134,AA128,AA126,AA71,AA37,AA29,AA20,AA8,AA59,AA53,AA45)</f>
        <v>180</v>
      </c>
      <c r="AB161" s="291">
        <f>SUM(AB159,AB151,AB145,AB137,AB134,AB128,AB126,AB71,AB37,AB29,AB20,AB8,AB59,AB53,AB45)</f>
        <v>150</v>
      </c>
      <c r="AC161" s="315">
        <f>SUM(AC159,AC151,AC145,AC137,AC134,AC128,AC127,AC71,AC37,AC29,AC20,AC8,AC59,AC53,AC45)</f>
        <v>120</v>
      </c>
      <c r="AD161" s="227">
        <f>SUM(AD159,AD151,AD145,AD137,AD134,AD128,AD127,AD71,AD37,AD29,AD20,AD8,AD59,AD53,AD45,)</f>
        <v>200</v>
      </c>
      <c r="AE161" s="226">
        <f>SUM(AE159,AE151,AE145,AE137,AE134,AE128,AE127,AE71,AE37,AE29,AE20,AE8,AE59,AE53,AE45,)</f>
        <v>60</v>
      </c>
      <c r="AF161" s="291">
        <f>SUM(AF8,AF45,AF59,AF137,AF145,AF151,AF157)</f>
        <v>250</v>
      </c>
      <c r="AG161" s="315">
        <f>SUM(AG159,AG151,AG145,AG137,AG134,AG128,AG127,AG71,AG37,AG29,AG20,AG8,AG59,AG53,AG45,)</f>
        <v>135</v>
      </c>
      <c r="AH161" s="229">
        <f>SUM(AH159,AH151,AH145,AH137,AH134,AH128,AH127,AH71,AH37,AH29,AH20,AH8,AH59,AH53,AH45,)</f>
        <v>165</v>
      </c>
    </row>
    <row r="162" spans="2:35" s="4" customFormat="1" ht="18" customHeight="1" x14ac:dyDescent="0.2">
      <c r="B162" s="238" t="s">
        <v>154</v>
      </c>
      <c r="C162" s="232"/>
      <c r="D162" s="121"/>
      <c r="E162" s="120"/>
      <c r="F162" s="118"/>
      <c r="G162" s="120">
        <f>SUM(G8,G20,G29,G37,G71,G126,G128,G134,G137,G145,G151,G59,G53,G45)</f>
        <v>302</v>
      </c>
      <c r="H162" s="118"/>
      <c r="I162" s="119"/>
      <c r="J162" s="119"/>
      <c r="K162" s="119"/>
      <c r="L162" s="119"/>
      <c r="M162" s="119"/>
      <c r="N162" s="120"/>
      <c r="O162" s="475">
        <f>SUM(G144,G79,G31,G30,G26,G25,G24,G22,G14,G11,G10,)</f>
        <v>31</v>
      </c>
      <c r="P162" s="472"/>
      <c r="Q162" s="473">
        <f>SUM(G21,G23,G73,G75,G80,G92,G103,G107,G111,G115,G121)</f>
        <v>34</v>
      </c>
      <c r="R162" s="474"/>
      <c r="S162" s="475">
        <f>SUM(G122:G123,G104:G105,G97:G98,G81,G74,G32:G33,G28,G12:G13,)</f>
        <v>33</v>
      </c>
      <c r="T162" s="472"/>
      <c r="U162" s="473">
        <f>SUM(G152,G135:G135,G118,G100,G101,G94:G95,G82,G16:G16,G108,G109,)</f>
        <v>33</v>
      </c>
      <c r="V162" s="474"/>
      <c r="W162" s="475">
        <f>SUM(G38:G40,G76:G77,G83:G86,G93,G116,G138:G139,G153)</f>
        <v>31</v>
      </c>
      <c r="X162" s="472"/>
      <c r="Y162" s="473">
        <f>SUM(G35,G36,G41:G42,G57,G87:G88,G112:G113,G124:G125,G131,G154)</f>
        <v>32</v>
      </c>
      <c r="Z162" s="476"/>
      <c r="AA162" s="473">
        <f>SUM(G15,G34,G46,G54,G89:G90,G119,G127,G136,G146:G147)</f>
        <v>32</v>
      </c>
      <c r="AB162" s="474"/>
      <c r="AC162" s="471">
        <f>SUM(G9,G17:G17,G18,G43,G44:G44,G132:G133,G141,G148,G155,G130,G129,G55,)</f>
        <v>32</v>
      </c>
      <c r="AD162" s="476"/>
      <c r="AE162" s="473">
        <f>SUM(G19,G27,G47,G51,G61,G142,G149,G156)</f>
        <v>22</v>
      </c>
      <c r="AF162" s="474"/>
      <c r="AG162" s="471">
        <f>SUM(G58,G56:G56,G52,G49:G50,G48:G48,,G143,G150,G67:G69,G140)</f>
        <v>22</v>
      </c>
      <c r="AH162" s="472"/>
      <c r="AI162" s="92"/>
    </row>
    <row r="163" spans="2:35" s="4" customFormat="1" ht="18" customHeight="1" x14ac:dyDescent="0.2">
      <c r="B163" s="238" t="s">
        <v>155</v>
      </c>
      <c r="C163" s="233"/>
      <c r="D163" s="121"/>
      <c r="E163" s="120"/>
      <c r="F163" s="118"/>
      <c r="G163" s="120"/>
      <c r="H163" s="118"/>
      <c r="I163" s="119"/>
      <c r="J163" s="119"/>
      <c r="K163" s="119"/>
      <c r="L163" s="119"/>
      <c r="M163" s="119"/>
      <c r="N163" s="120"/>
      <c r="O163" s="475">
        <f>SUM(O161:P161)</f>
        <v>300</v>
      </c>
      <c r="P163" s="472"/>
      <c r="Q163" s="473">
        <f>SUM(Q161:R161)</f>
        <v>330</v>
      </c>
      <c r="R163" s="474"/>
      <c r="S163" s="475">
        <f>SUM(S161:T161)</f>
        <v>315</v>
      </c>
      <c r="T163" s="472"/>
      <c r="U163" s="473">
        <f>SUM(U161:V161)</f>
        <v>330</v>
      </c>
      <c r="V163" s="474"/>
      <c r="W163" s="475">
        <f>SUM(W161:X161)</f>
        <v>330</v>
      </c>
      <c r="X163" s="472"/>
      <c r="Y163" s="473">
        <f>SUM(Y161:Z161)</f>
        <v>345</v>
      </c>
      <c r="Z163" s="476"/>
      <c r="AA163" s="473">
        <f>SUM(AA161:AB161)</f>
        <v>330</v>
      </c>
      <c r="AB163" s="474"/>
      <c r="AC163" s="471">
        <f>SUM(AC161:AD161)</f>
        <v>320</v>
      </c>
      <c r="AD163" s="476"/>
      <c r="AE163" s="473">
        <f>SUM(AE161:AF161)</f>
        <v>310</v>
      </c>
      <c r="AF163" s="474"/>
      <c r="AG163" s="471">
        <f>SUM(AG161:AH161)</f>
        <v>300</v>
      </c>
      <c r="AH163" s="472"/>
    </row>
    <row r="164" spans="2:35" s="4" customFormat="1" ht="18" customHeight="1" x14ac:dyDescent="0.2">
      <c r="B164" s="238" t="s">
        <v>156</v>
      </c>
      <c r="C164" s="232"/>
      <c r="D164" s="121"/>
      <c r="E164" s="120"/>
      <c r="F164" s="118">
        <f>SUM(O164:AH164)</f>
        <v>240</v>
      </c>
      <c r="G164" s="120"/>
      <c r="H164" s="118"/>
      <c r="I164" s="119"/>
      <c r="J164" s="119"/>
      <c r="K164" s="119"/>
      <c r="L164" s="119"/>
      <c r="M164" s="119"/>
      <c r="N164" s="120"/>
      <c r="O164" s="468"/>
      <c r="P164" s="470"/>
      <c r="Q164" s="466"/>
      <c r="R164" s="466"/>
      <c r="S164" s="468"/>
      <c r="T164" s="470"/>
      <c r="U164" s="466">
        <v>30</v>
      </c>
      <c r="V164" s="466"/>
      <c r="W164" s="468">
        <f>SUM(W153:X154)</f>
        <v>30</v>
      </c>
      <c r="X164" s="470"/>
      <c r="Y164" s="466">
        <f>SUM(Y153:Z154)</f>
        <v>30</v>
      </c>
      <c r="Z164" s="467"/>
      <c r="AA164" s="468"/>
      <c r="AB164" s="466"/>
      <c r="AC164" s="469">
        <f>SUM(AD151)</f>
        <v>50</v>
      </c>
      <c r="AD164" s="467"/>
      <c r="AE164" s="466">
        <f>SUM(AF151)</f>
        <v>100</v>
      </c>
      <c r="AF164" s="466"/>
      <c r="AG164" s="469"/>
      <c r="AH164" s="470"/>
    </row>
    <row r="165" spans="2:35" s="63" customFormat="1" ht="18" customHeight="1" thickBot="1" x14ac:dyDescent="0.25">
      <c r="B165" s="268" t="s">
        <v>157</v>
      </c>
      <c r="C165" s="269"/>
      <c r="D165" s="270"/>
      <c r="E165" s="271"/>
      <c r="F165" s="272"/>
      <c r="G165" s="273">
        <f>SUM(O165:AH165)</f>
        <v>10</v>
      </c>
      <c r="H165" s="272"/>
      <c r="I165" s="274"/>
      <c r="J165" s="274"/>
      <c r="K165" s="274"/>
      <c r="L165" s="274"/>
      <c r="M165" s="274"/>
      <c r="N165" s="271"/>
      <c r="O165" s="458"/>
      <c r="P165" s="460"/>
      <c r="Q165" s="456"/>
      <c r="R165" s="456"/>
      <c r="S165" s="458"/>
      <c r="T165" s="460"/>
      <c r="U165" s="456">
        <v>1</v>
      </c>
      <c r="V165" s="456"/>
      <c r="W165" s="458">
        <f>SUM(G153)</f>
        <v>1</v>
      </c>
      <c r="X165" s="460"/>
      <c r="Y165" s="456">
        <f>SUM(G154)</f>
        <v>1</v>
      </c>
      <c r="Z165" s="457"/>
      <c r="AA165" s="458"/>
      <c r="AB165" s="456"/>
      <c r="AC165" s="459">
        <f>SUM(G155)</f>
        <v>3</v>
      </c>
      <c r="AD165" s="457"/>
      <c r="AE165" s="456">
        <f>SUM(G156)</f>
        <v>4</v>
      </c>
      <c r="AF165" s="456"/>
      <c r="AG165" s="459"/>
      <c r="AH165" s="460"/>
    </row>
    <row r="166" spans="2:35" s="404" customFormat="1" ht="19.149999999999999" customHeight="1" thickTop="1" x14ac:dyDescent="0.2">
      <c r="B166" s="405"/>
      <c r="C166" s="405"/>
      <c r="D166" s="405"/>
      <c r="E166" s="405"/>
      <c r="F166" s="405"/>
      <c r="G166" s="30"/>
      <c r="H166" s="405"/>
      <c r="I166" s="405"/>
      <c r="J166" s="405"/>
      <c r="K166" s="405"/>
      <c r="L166" s="405"/>
      <c r="M166" s="405"/>
      <c r="N166" s="405"/>
      <c r="O166" s="30"/>
      <c r="P166" s="30"/>
      <c r="Q166" s="30"/>
      <c r="R166" s="30"/>
      <c r="S166" s="30"/>
      <c r="T166" s="30"/>
      <c r="U166" s="30"/>
      <c r="V166" s="30"/>
      <c r="W166" s="30"/>
      <c r="X166" s="30"/>
      <c r="Y166" s="30"/>
      <c r="Z166" s="30"/>
      <c r="AA166" s="30"/>
      <c r="AB166" s="30"/>
      <c r="AC166" s="30"/>
      <c r="AD166" s="30"/>
      <c r="AE166" s="30"/>
      <c r="AF166" s="30"/>
      <c r="AG166" s="30"/>
      <c r="AH166" s="30"/>
    </row>
    <row r="167" spans="2:35" s="63" customFormat="1" ht="24.6" customHeight="1" x14ac:dyDescent="0.2">
      <c r="B167" s="463" t="s">
        <v>190</v>
      </c>
      <c r="C167" s="464"/>
      <c r="D167" s="464"/>
      <c r="E167" s="464"/>
      <c r="F167" s="464"/>
      <c r="G167" s="464"/>
      <c r="H167" s="464"/>
      <c r="I167" s="464"/>
      <c r="J167" s="464"/>
      <c r="K167" s="464"/>
      <c r="L167" s="464"/>
      <c r="M167" s="464"/>
      <c r="N167" s="464"/>
      <c r="O167" s="464"/>
      <c r="P167" s="464"/>
      <c r="Q167" s="464"/>
      <c r="R167" s="464"/>
      <c r="S167" s="464"/>
      <c r="T167" s="464"/>
      <c r="U167" s="464"/>
      <c r="V167" s="464"/>
      <c r="W167" s="464"/>
      <c r="X167" s="464"/>
      <c r="Y167" s="464"/>
      <c r="Z167" s="464"/>
      <c r="AA167" s="464"/>
      <c r="AB167" s="464"/>
      <c r="AC167" s="464"/>
      <c r="AD167" s="464"/>
      <c r="AE167" s="464"/>
      <c r="AF167" s="464"/>
      <c r="AG167" s="464"/>
      <c r="AH167" s="465"/>
    </row>
    <row r="168" spans="2:35" s="63" customFormat="1" ht="69.599999999999994" customHeight="1" x14ac:dyDescent="0.2">
      <c r="B168" s="449" t="s">
        <v>237</v>
      </c>
      <c r="C168" s="450"/>
      <c r="D168" s="450"/>
      <c r="E168" s="450"/>
      <c r="F168" s="450"/>
      <c r="G168" s="450"/>
      <c r="H168" s="450"/>
      <c r="I168" s="450"/>
      <c r="J168" s="450"/>
      <c r="K168" s="450"/>
      <c r="L168" s="450"/>
      <c r="M168" s="450"/>
      <c r="N168" s="450"/>
      <c r="O168" s="450"/>
      <c r="P168" s="450"/>
      <c r="Q168" s="450"/>
      <c r="R168" s="450"/>
      <c r="S168" s="450"/>
      <c r="T168" s="450"/>
      <c r="U168" s="450"/>
      <c r="V168" s="450"/>
      <c r="W168" s="450"/>
      <c r="X168" s="450"/>
      <c r="Y168" s="450"/>
      <c r="Z168" s="450"/>
      <c r="AA168" s="450"/>
      <c r="AB168" s="450"/>
      <c r="AC168" s="450"/>
      <c r="AD168" s="450"/>
      <c r="AE168" s="450"/>
      <c r="AF168" s="450"/>
      <c r="AG168" s="450"/>
      <c r="AH168" s="451"/>
    </row>
    <row r="169" spans="2:35" s="63" customFormat="1" ht="78" customHeight="1" x14ac:dyDescent="0.2">
      <c r="B169" s="449" t="s">
        <v>238</v>
      </c>
      <c r="C169" s="450"/>
      <c r="D169" s="450"/>
      <c r="E169" s="450"/>
      <c r="F169" s="450"/>
      <c r="G169" s="450"/>
      <c r="H169" s="450"/>
      <c r="I169" s="450"/>
      <c r="J169" s="450"/>
      <c r="K169" s="450"/>
      <c r="L169" s="450"/>
      <c r="M169" s="450"/>
      <c r="N169" s="450"/>
      <c r="O169" s="450"/>
      <c r="P169" s="450"/>
      <c r="Q169" s="450"/>
      <c r="R169" s="450"/>
      <c r="S169" s="450"/>
      <c r="T169" s="450"/>
      <c r="U169" s="450"/>
      <c r="V169" s="450"/>
      <c r="W169" s="450"/>
      <c r="X169" s="450"/>
      <c r="Y169" s="450"/>
      <c r="Z169" s="450"/>
      <c r="AA169" s="450"/>
      <c r="AB169" s="450"/>
      <c r="AC169" s="450"/>
      <c r="AD169" s="450"/>
      <c r="AE169" s="450"/>
      <c r="AF169" s="450"/>
      <c r="AG169" s="450"/>
      <c r="AH169" s="451"/>
    </row>
    <row r="170" spans="2:35" s="63" customFormat="1" ht="69.599999999999994" customHeight="1" x14ac:dyDescent="0.2">
      <c r="B170" s="452" t="s">
        <v>239</v>
      </c>
      <c r="C170" s="453"/>
      <c r="D170" s="453"/>
      <c r="E170" s="453"/>
      <c r="F170" s="453"/>
      <c r="G170" s="453"/>
      <c r="H170" s="453"/>
      <c r="I170" s="453"/>
      <c r="J170" s="453"/>
      <c r="K170" s="453"/>
      <c r="L170" s="453"/>
      <c r="M170" s="453"/>
      <c r="N170" s="453"/>
      <c r="O170" s="453"/>
      <c r="P170" s="453"/>
      <c r="Q170" s="453"/>
      <c r="R170" s="453"/>
      <c r="S170" s="453"/>
      <c r="T170" s="453"/>
      <c r="U170" s="453"/>
      <c r="V170" s="453"/>
      <c r="W170" s="453"/>
      <c r="X170" s="453"/>
      <c r="Y170" s="453"/>
      <c r="Z170" s="453"/>
      <c r="AA170" s="453"/>
      <c r="AB170" s="453"/>
      <c r="AC170" s="453"/>
      <c r="AD170" s="453"/>
      <c r="AE170" s="453"/>
      <c r="AF170" s="453"/>
      <c r="AG170" s="453"/>
      <c r="AH170" s="454"/>
    </row>
    <row r="171" spans="2:35" x14ac:dyDescent="0.2">
      <c r="B171" s="6"/>
      <c r="H171" s="461"/>
      <c r="I171" s="461"/>
      <c r="J171" s="462"/>
      <c r="K171" s="462"/>
    </row>
    <row r="172" spans="2:35" ht="37.15" customHeight="1" x14ac:dyDescent="0.25">
      <c r="B172" s="455"/>
      <c r="C172" s="455"/>
      <c r="D172" s="455"/>
      <c r="E172" s="455"/>
      <c r="F172" s="455"/>
      <c r="G172" s="455"/>
      <c r="H172" s="455"/>
      <c r="I172" s="455"/>
      <c r="J172" s="455"/>
      <c r="K172" s="455"/>
      <c r="L172" s="455"/>
      <c r="M172" s="455"/>
      <c r="N172" s="455"/>
      <c r="O172" s="455"/>
      <c r="P172" s="455"/>
      <c r="Q172" s="455"/>
      <c r="R172" s="455"/>
      <c r="S172" s="455"/>
      <c r="T172" s="455"/>
      <c r="U172" s="455"/>
      <c r="V172" s="455"/>
      <c r="W172" s="455"/>
      <c r="X172" s="455"/>
      <c r="Y172" s="455"/>
      <c r="Z172" s="455"/>
      <c r="AA172" s="455"/>
      <c r="AB172" s="455"/>
      <c r="AC172" s="455"/>
      <c r="AD172" s="455"/>
      <c r="AE172" s="455"/>
      <c r="AF172" s="455"/>
      <c r="AG172" s="455"/>
      <c r="AH172" s="455"/>
    </row>
    <row r="174" spans="2:35" x14ac:dyDescent="0.2">
      <c r="B174" s="17"/>
      <c r="C174" s="32"/>
      <c r="D174" s="7"/>
      <c r="E174" s="7"/>
      <c r="F174" s="7"/>
      <c r="G174" s="1"/>
      <c r="H174" s="1"/>
    </row>
    <row r="175" spans="2:35" x14ac:dyDescent="0.2">
      <c r="B175" s="33"/>
      <c r="C175" s="34"/>
      <c r="D175" s="35"/>
      <c r="E175" s="35"/>
      <c r="F175" s="35"/>
      <c r="G175" s="35"/>
      <c r="H175" s="1"/>
    </row>
    <row r="176" spans="2:35" x14ac:dyDescent="0.2">
      <c r="B176" s="36"/>
      <c r="C176" s="35"/>
      <c r="D176" s="35"/>
      <c r="E176" s="35"/>
      <c r="F176" s="35"/>
      <c r="G176" s="35"/>
      <c r="H176" s="1"/>
      <c r="J176" s="2" t="s">
        <v>70</v>
      </c>
    </row>
    <row r="177" spans="2:34" x14ac:dyDescent="0.2">
      <c r="B177" s="19"/>
      <c r="C177" s="34"/>
      <c r="D177" s="35"/>
      <c r="E177" s="35"/>
      <c r="F177" s="35"/>
      <c r="G177" s="35"/>
      <c r="H177" s="1"/>
    </row>
    <row r="178" spans="2:34" x14ac:dyDescent="0.2">
      <c r="B178" s="19"/>
      <c r="C178" s="34"/>
      <c r="D178" s="35"/>
      <c r="E178" s="35"/>
      <c r="F178" s="35"/>
      <c r="G178" s="35"/>
      <c r="H178" s="1"/>
    </row>
    <row r="179" spans="2:34" x14ac:dyDescent="0.2">
      <c r="B179" s="19"/>
      <c r="C179" s="34"/>
      <c r="D179" s="35"/>
      <c r="E179" s="35"/>
      <c r="F179" s="35"/>
      <c r="G179" s="35"/>
      <c r="H179" s="1"/>
    </row>
    <row r="180" spans="2:34" x14ac:dyDescent="0.2">
      <c r="B180" s="36"/>
      <c r="C180" s="1"/>
      <c r="D180" s="7"/>
      <c r="E180" s="7"/>
      <c r="F180" s="7"/>
      <c r="G180" s="7"/>
      <c r="H180" s="1"/>
    </row>
    <row r="181" spans="2:34" x14ac:dyDescent="0.2">
      <c r="B181" s="19"/>
      <c r="C181" s="1"/>
      <c r="D181" s="7"/>
      <c r="E181" s="7"/>
      <c r="F181" s="7"/>
      <c r="G181" s="7"/>
      <c r="H181" s="1"/>
    </row>
    <row r="182" spans="2:34" x14ac:dyDescent="0.2">
      <c r="B182" s="19"/>
      <c r="C182" s="1"/>
      <c r="D182" s="7"/>
      <c r="E182" s="7"/>
      <c r="F182" s="7"/>
      <c r="G182" s="7"/>
      <c r="H182" s="1"/>
    </row>
    <row r="183" spans="2:34" x14ac:dyDescent="0.2">
      <c r="B183" s="17"/>
      <c r="C183" s="32"/>
      <c r="D183" s="7"/>
      <c r="E183" s="7"/>
      <c r="F183" s="7"/>
      <c r="G183" s="1"/>
      <c r="H183" s="1"/>
    </row>
    <row r="184" spans="2:34" x14ac:dyDescent="0.2">
      <c r="B184" s="6"/>
      <c r="C184" s="6"/>
      <c r="D184" s="6"/>
      <c r="E184" s="6"/>
      <c r="F184" s="6"/>
      <c r="P184" s="6"/>
      <c r="Q184" s="6"/>
      <c r="R184" s="6"/>
      <c r="S184" s="6"/>
      <c r="T184" s="6"/>
      <c r="U184" s="6"/>
      <c r="V184" s="6"/>
      <c r="W184" s="6"/>
      <c r="X184" s="6"/>
      <c r="Y184" s="6"/>
      <c r="Z184" s="6"/>
      <c r="AA184" s="6"/>
      <c r="AB184" s="6"/>
      <c r="AC184" s="6"/>
      <c r="AD184" s="6"/>
      <c r="AE184" s="6"/>
      <c r="AF184" s="6"/>
      <c r="AG184" s="6"/>
      <c r="AH184" s="6"/>
    </row>
    <row r="185" spans="2:34" x14ac:dyDescent="0.2">
      <c r="B185" s="6"/>
      <c r="C185" s="6"/>
      <c r="D185" s="6"/>
      <c r="E185" s="6"/>
      <c r="F185" s="6"/>
      <c r="P185" s="6"/>
      <c r="Q185" s="6"/>
      <c r="R185" s="6"/>
      <c r="S185" s="6"/>
      <c r="T185" s="6"/>
      <c r="U185" s="6"/>
      <c r="V185" s="6"/>
      <c r="W185" s="6"/>
      <c r="X185" s="6"/>
      <c r="Y185" s="6"/>
      <c r="Z185" s="6"/>
      <c r="AA185" s="6"/>
      <c r="AB185" s="6"/>
      <c r="AC185" s="6"/>
      <c r="AD185" s="6"/>
      <c r="AE185" s="6"/>
      <c r="AF185" s="6"/>
      <c r="AG185" s="6"/>
      <c r="AH185" s="6"/>
    </row>
    <row r="186" spans="2:34" x14ac:dyDescent="0.2">
      <c r="B186" s="6"/>
      <c r="C186" s="6"/>
      <c r="D186" s="6"/>
      <c r="E186" s="6"/>
      <c r="F186" s="6"/>
      <c r="P186" s="6"/>
      <c r="Q186" s="6"/>
      <c r="R186" s="6"/>
      <c r="S186" s="6"/>
      <c r="T186" s="6"/>
      <c r="U186" s="6"/>
      <c r="V186" s="6"/>
      <c r="W186" s="6"/>
      <c r="X186" s="6"/>
      <c r="Y186" s="6"/>
      <c r="Z186" s="6"/>
      <c r="AA186" s="6"/>
      <c r="AB186" s="6"/>
      <c r="AC186" s="6"/>
      <c r="AD186" s="6"/>
      <c r="AE186" s="6"/>
      <c r="AF186" s="6"/>
      <c r="AG186" s="6"/>
      <c r="AH186" s="6"/>
    </row>
    <row r="187" spans="2:34" x14ac:dyDescent="0.2">
      <c r="B187" s="6"/>
      <c r="C187" s="6"/>
      <c r="D187" s="6"/>
      <c r="E187" s="6"/>
      <c r="F187" s="6"/>
      <c r="P187" s="6"/>
      <c r="Q187" s="6"/>
      <c r="R187" s="6"/>
      <c r="S187" s="6"/>
      <c r="T187" s="6"/>
      <c r="U187" s="6"/>
      <c r="V187" s="6"/>
      <c r="W187" s="6"/>
      <c r="X187" s="6"/>
      <c r="Y187" s="6"/>
      <c r="Z187" s="6"/>
      <c r="AA187" s="6"/>
      <c r="AB187" s="6"/>
      <c r="AC187" s="6"/>
      <c r="AD187" s="6"/>
      <c r="AE187" s="6"/>
      <c r="AF187" s="6"/>
      <c r="AG187" s="6"/>
      <c r="AH187" s="6"/>
    </row>
    <row r="188" spans="2:34" x14ac:dyDescent="0.2">
      <c r="B188" s="6"/>
      <c r="C188" s="6"/>
      <c r="D188" s="6"/>
      <c r="E188" s="6"/>
      <c r="F188" s="6"/>
      <c r="P188" s="6"/>
      <c r="Q188" s="6"/>
      <c r="R188" s="6"/>
      <c r="S188" s="6"/>
      <c r="T188" s="6"/>
      <c r="U188" s="6"/>
      <c r="V188" s="6"/>
      <c r="W188" s="6"/>
      <c r="X188" s="6"/>
      <c r="Y188" s="6"/>
      <c r="Z188" s="6"/>
      <c r="AA188" s="6"/>
      <c r="AB188" s="6"/>
      <c r="AC188" s="6"/>
      <c r="AD188" s="6"/>
      <c r="AE188" s="6"/>
      <c r="AF188" s="6"/>
      <c r="AG188" s="6"/>
      <c r="AH188" s="6"/>
    </row>
    <row r="189" spans="2:34" x14ac:dyDescent="0.2">
      <c r="B189" s="6"/>
      <c r="C189" s="6"/>
      <c r="D189" s="6"/>
      <c r="E189" s="6"/>
      <c r="F189" s="6"/>
      <c r="P189" s="6"/>
      <c r="Q189" s="6"/>
      <c r="R189" s="6"/>
      <c r="S189" s="6"/>
      <c r="T189" s="6"/>
      <c r="U189" s="6"/>
      <c r="V189" s="6"/>
      <c r="W189" s="6"/>
      <c r="X189" s="6"/>
      <c r="Y189" s="6"/>
      <c r="Z189" s="6"/>
      <c r="AA189" s="6"/>
      <c r="AB189" s="6"/>
      <c r="AC189" s="6"/>
      <c r="AD189" s="6"/>
      <c r="AE189" s="6"/>
      <c r="AF189" s="6"/>
      <c r="AG189" s="6"/>
      <c r="AH189" s="6"/>
    </row>
    <row r="190" spans="2:34" x14ac:dyDescent="0.2">
      <c r="B190" s="6"/>
      <c r="C190" s="6"/>
      <c r="D190" s="6"/>
      <c r="E190" s="6"/>
      <c r="F190" s="6"/>
      <c r="P190" s="6"/>
      <c r="Q190" s="6"/>
      <c r="R190" s="6"/>
      <c r="S190" s="6"/>
      <c r="T190" s="6"/>
      <c r="U190" s="6"/>
      <c r="V190" s="6"/>
      <c r="W190" s="6"/>
      <c r="X190" s="6"/>
      <c r="Y190" s="6"/>
      <c r="Z190" s="6"/>
      <c r="AA190" s="6"/>
      <c r="AB190" s="6"/>
      <c r="AC190" s="6"/>
      <c r="AD190" s="6"/>
      <c r="AE190" s="6"/>
      <c r="AF190" s="6"/>
      <c r="AG190" s="6"/>
      <c r="AH190" s="6"/>
    </row>
    <row r="191" spans="2:34" x14ac:dyDescent="0.2">
      <c r="B191" s="6"/>
      <c r="C191" s="6"/>
      <c r="D191" s="6"/>
      <c r="E191" s="6"/>
      <c r="F191" s="6"/>
      <c r="P191" s="6"/>
      <c r="Q191" s="6"/>
      <c r="R191" s="6"/>
      <c r="S191" s="6"/>
      <c r="T191" s="6"/>
      <c r="U191" s="6"/>
      <c r="V191" s="6"/>
      <c r="W191" s="6"/>
      <c r="X191" s="6"/>
      <c r="Y191" s="6"/>
      <c r="Z191" s="6"/>
      <c r="AA191" s="6"/>
      <c r="AB191" s="6"/>
      <c r="AC191" s="6"/>
      <c r="AD191" s="6"/>
      <c r="AE191" s="6"/>
      <c r="AF191" s="6"/>
      <c r="AG191" s="6"/>
      <c r="AH191" s="6"/>
    </row>
    <row r="192" spans="2:34" x14ac:dyDescent="0.2">
      <c r="B192" s="6"/>
      <c r="C192" s="6"/>
      <c r="D192" s="6"/>
      <c r="E192" s="6"/>
      <c r="F192" s="6"/>
      <c r="P192" s="6"/>
      <c r="Q192" s="6"/>
      <c r="R192" s="6"/>
      <c r="S192" s="6"/>
      <c r="T192" s="6"/>
      <c r="U192" s="6"/>
      <c r="V192" s="6"/>
      <c r="W192" s="6"/>
      <c r="X192" s="6"/>
      <c r="Y192" s="6"/>
      <c r="Z192" s="6"/>
      <c r="AA192" s="6"/>
      <c r="AB192" s="6"/>
      <c r="AC192" s="6"/>
      <c r="AD192" s="6"/>
      <c r="AE192" s="6"/>
      <c r="AF192" s="6"/>
      <c r="AG192" s="6"/>
      <c r="AH192" s="6"/>
    </row>
    <row r="193" spans="7:15" s="6" customFormat="1" x14ac:dyDescent="0.2">
      <c r="G193" s="31"/>
      <c r="H193" s="31"/>
      <c r="I193" s="31"/>
      <c r="J193" s="2"/>
      <c r="K193" s="31"/>
      <c r="L193" s="31"/>
      <c r="M193" s="31"/>
      <c r="N193" s="31"/>
      <c r="O193" s="5"/>
    </row>
    <row r="194" spans="7:15" s="6" customFormat="1" x14ac:dyDescent="0.2">
      <c r="G194" s="31"/>
      <c r="H194" s="31"/>
      <c r="I194" s="31"/>
      <c r="J194" s="2"/>
      <c r="K194" s="31"/>
      <c r="L194" s="31"/>
      <c r="M194" s="31"/>
      <c r="N194" s="31"/>
      <c r="O194" s="5"/>
    </row>
    <row r="195" spans="7:15" s="6" customFormat="1" x14ac:dyDescent="0.2">
      <c r="G195" s="31"/>
      <c r="H195" s="31"/>
      <c r="I195" s="31"/>
      <c r="J195" s="2"/>
      <c r="K195" s="31"/>
      <c r="L195" s="31"/>
      <c r="M195" s="31"/>
      <c r="N195" s="31"/>
      <c r="O195" s="5"/>
    </row>
    <row r="196" spans="7:15" s="6" customFormat="1" x14ac:dyDescent="0.2">
      <c r="G196" s="31"/>
      <c r="H196" s="31"/>
      <c r="I196" s="31"/>
      <c r="J196" s="2"/>
      <c r="K196" s="31"/>
      <c r="L196" s="31"/>
      <c r="M196" s="31"/>
      <c r="N196" s="31"/>
      <c r="O196" s="5"/>
    </row>
    <row r="197" spans="7:15" s="6" customFormat="1" x14ac:dyDescent="0.2">
      <c r="G197" s="31"/>
      <c r="H197" s="31"/>
      <c r="I197" s="31"/>
      <c r="J197" s="2"/>
      <c r="K197" s="31"/>
      <c r="L197" s="31"/>
      <c r="M197" s="31"/>
      <c r="N197" s="31"/>
      <c r="O197" s="5"/>
    </row>
    <row r="198" spans="7:15" s="6" customFormat="1" x14ac:dyDescent="0.2">
      <c r="G198" s="31"/>
      <c r="H198" s="31"/>
      <c r="I198" s="31"/>
      <c r="J198" s="2"/>
      <c r="K198" s="31"/>
      <c r="L198" s="31"/>
      <c r="M198" s="31"/>
      <c r="N198" s="31"/>
      <c r="O198" s="5"/>
    </row>
    <row r="199" spans="7:15" s="6" customFormat="1" x14ac:dyDescent="0.2">
      <c r="G199" s="31"/>
      <c r="H199" s="31"/>
      <c r="I199" s="31"/>
      <c r="J199" s="2"/>
      <c r="K199" s="31"/>
      <c r="L199" s="31"/>
      <c r="M199" s="31"/>
      <c r="N199" s="31"/>
      <c r="O199" s="5"/>
    </row>
    <row r="200" spans="7:15" s="6" customFormat="1" x14ac:dyDescent="0.2">
      <c r="G200" s="31"/>
      <c r="H200" s="31"/>
      <c r="I200" s="31"/>
      <c r="J200" s="2"/>
      <c r="K200" s="31"/>
      <c r="L200" s="31"/>
      <c r="M200" s="31"/>
      <c r="N200" s="31"/>
      <c r="O200" s="5"/>
    </row>
    <row r="201" spans="7:15" s="6" customFormat="1" x14ac:dyDescent="0.2">
      <c r="G201" s="31"/>
      <c r="H201" s="31"/>
      <c r="I201" s="31"/>
      <c r="J201" s="2"/>
      <c r="K201" s="31"/>
      <c r="L201" s="31"/>
      <c r="M201" s="31"/>
      <c r="N201" s="31"/>
      <c r="O201" s="5"/>
    </row>
    <row r="202" spans="7:15" s="6" customFormat="1" x14ac:dyDescent="0.2">
      <c r="G202" s="31"/>
      <c r="H202" s="31"/>
      <c r="I202" s="31"/>
      <c r="J202" s="2"/>
      <c r="K202" s="31"/>
      <c r="L202" s="31"/>
      <c r="M202" s="31"/>
      <c r="N202" s="31"/>
      <c r="O202" s="5"/>
    </row>
    <row r="203" spans="7:15" s="6" customFormat="1" x14ac:dyDescent="0.2">
      <c r="G203" s="31"/>
      <c r="H203" s="31"/>
      <c r="I203" s="31"/>
      <c r="J203" s="2"/>
      <c r="K203" s="31"/>
      <c r="L203" s="31"/>
      <c r="M203" s="31"/>
      <c r="N203" s="31"/>
      <c r="O203" s="5"/>
    </row>
    <row r="204" spans="7:15" s="6" customFormat="1" x14ac:dyDescent="0.2">
      <c r="G204" s="31"/>
      <c r="H204" s="31"/>
      <c r="I204" s="31"/>
      <c r="J204" s="2"/>
      <c r="K204" s="31"/>
      <c r="L204" s="31"/>
      <c r="M204" s="31"/>
      <c r="N204" s="31"/>
      <c r="O204" s="5"/>
    </row>
    <row r="205" spans="7:15" s="6" customFormat="1" x14ac:dyDescent="0.2">
      <c r="G205" s="31"/>
      <c r="H205" s="31"/>
      <c r="I205" s="31"/>
      <c r="J205" s="2"/>
      <c r="K205" s="31"/>
      <c r="L205" s="31"/>
      <c r="M205" s="31"/>
      <c r="N205" s="31"/>
      <c r="O205" s="5"/>
    </row>
    <row r="206" spans="7:15" s="6" customFormat="1" x14ac:dyDescent="0.2">
      <c r="G206" s="31"/>
      <c r="H206" s="31"/>
      <c r="I206" s="31"/>
      <c r="J206" s="2"/>
      <c r="K206" s="31"/>
      <c r="L206" s="31"/>
      <c r="M206" s="31"/>
      <c r="N206" s="31"/>
      <c r="O206" s="5"/>
    </row>
    <row r="207" spans="7:15" s="6" customFormat="1" x14ac:dyDescent="0.2">
      <c r="G207" s="31"/>
      <c r="H207" s="31"/>
      <c r="I207" s="31"/>
      <c r="J207" s="2"/>
      <c r="K207" s="31"/>
      <c r="L207" s="31"/>
      <c r="M207" s="31"/>
      <c r="N207" s="31"/>
      <c r="O207" s="5"/>
    </row>
    <row r="208" spans="7:15" s="6" customFormat="1" x14ac:dyDescent="0.2">
      <c r="G208" s="31"/>
      <c r="H208" s="31"/>
      <c r="I208" s="31"/>
      <c r="J208" s="2"/>
      <c r="K208" s="31"/>
      <c r="L208" s="31"/>
      <c r="M208" s="31"/>
      <c r="N208" s="31"/>
      <c r="O208" s="5"/>
    </row>
    <row r="209" spans="7:15" s="6" customFormat="1" x14ac:dyDescent="0.2">
      <c r="G209" s="31"/>
      <c r="H209" s="31"/>
      <c r="I209" s="31"/>
      <c r="J209" s="2"/>
      <c r="K209" s="31"/>
      <c r="L209" s="31"/>
      <c r="M209" s="31"/>
      <c r="N209" s="31"/>
      <c r="O209" s="5"/>
    </row>
    <row r="210" spans="7:15" s="6" customFormat="1" x14ac:dyDescent="0.2">
      <c r="G210" s="31"/>
      <c r="H210" s="31"/>
      <c r="I210" s="31"/>
      <c r="J210" s="2"/>
      <c r="K210" s="31"/>
      <c r="L210" s="31"/>
      <c r="M210" s="31"/>
      <c r="N210" s="31"/>
      <c r="O210" s="5"/>
    </row>
    <row r="211" spans="7:15" s="6" customFormat="1" x14ac:dyDescent="0.2">
      <c r="G211" s="31"/>
      <c r="H211" s="31"/>
      <c r="I211" s="31"/>
      <c r="J211" s="2"/>
      <c r="K211" s="31"/>
      <c r="L211" s="31"/>
      <c r="M211" s="31"/>
      <c r="N211" s="31"/>
      <c r="O211" s="5"/>
    </row>
    <row r="212" spans="7:15" s="6" customFormat="1" x14ac:dyDescent="0.2">
      <c r="G212" s="31"/>
      <c r="H212" s="31"/>
      <c r="I212" s="31"/>
      <c r="J212" s="2"/>
      <c r="K212" s="31"/>
      <c r="L212" s="31"/>
      <c r="M212" s="31"/>
      <c r="N212" s="31"/>
      <c r="O212" s="5"/>
    </row>
    <row r="213" spans="7:15" s="6" customFormat="1" x14ac:dyDescent="0.2">
      <c r="G213" s="31"/>
      <c r="H213" s="31"/>
      <c r="I213" s="31"/>
      <c r="J213" s="2"/>
      <c r="K213" s="31"/>
      <c r="L213" s="31"/>
      <c r="M213" s="31"/>
      <c r="N213" s="31"/>
      <c r="O213" s="5"/>
    </row>
    <row r="214" spans="7:15" s="6" customFormat="1" x14ac:dyDescent="0.2">
      <c r="G214" s="31"/>
      <c r="H214" s="31"/>
      <c r="I214" s="31"/>
      <c r="J214" s="2"/>
      <c r="K214" s="31"/>
      <c r="L214" s="31"/>
      <c r="M214" s="31"/>
      <c r="N214" s="31"/>
      <c r="O214" s="5"/>
    </row>
    <row r="215" spans="7:15" s="6" customFormat="1" x14ac:dyDescent="0.2">
      <c r="G215" s="31"/>
      <c r="H215" s="31"/>
      <c r="I215" s="31"/>
      <c r="J215" s="2"/>
      <c r="K215" s="31"/>
      <c r="L215" s="31"/>
      <c r="M215" s="31"/>
      <c r="N215" s="31"/>
      <c r="O215" s="5"/>
    </row>
    <row r="216" spans="7:15" s="6" customFormat="1" x14ac:dyDescent="0.2">
      <c r="G216" s="31"/>
      <c r="H216" s="31"/>
      <c r="I216" s="31"/>
      <c r="J216" s="2"/>
      <c r="K216" s="31"/>
      <c r="L216" s="31"/>
      <c r="M216" s="31"/>
      <c r="N216" s="31"/>
      <c r="O216" s="5"/>
    </row>
    <row r="217" spans="7:15" s="6" customFormat="1" x14ac:dyDescent="0.2">
      <c r="G217" s="31"/>
      <c r="H217" s="31"/>
      <c r="I217" s="31"/>
      <c r="J217" s="2"/>
      <c r="K217" s="31"/>
      <c r="L217" s="31"/>
      <c r="M217" s="31"/>
      <c r="N217" s="31"/>
      <c r="O217" s="5"/>
    </row>
    <row r="218" spans="7:15" s="6" customFormat="1" x14ac:dyDescent="0.2">
      <c r="G218" s="31"/>
      <c r="H218" s="31"/>
      <c r="I218" s="31"/>
      <c r="J218" s="2"/>
      <c r="K218" s="31"/>
      <c r="L218" s="31"/>
      <c r="M218" s="31"/>
      <c r="N218" s="31"/>
      <c r="O218" s="5"/>
    </row>
    <row r="219" spans="7:15" s="6" customFormat="1" x14ac:dyDescent="0.2">
      <c r="G219" s="31"/>
      <c r="H219" s="31"/>
      <c r="I219" s="31"/>
      <c r="J219" s="2"/>
      <c r="K219" s="31"/>
      <c r="L219" s="31"/>
      <c r="M219" s="31"/>
      <c r="N219" s="31"/>
      <c r="O219" s="5"/>
    </row>
    <row r="220" spans="7:15" s="6" customFormat="1" x14ac:dyDescent="0.2">
      <c r="G220" s="31"/>
      <c r="H220" s="31"/>
      <c r="I220" s="31"/>
      <c r="J220" s="2"/>
      <c r="K220" s="31"/>
      <c r="L220" s="31"/>
      <c r="M220" s="31"/>
      <c r="N220" s="31"/>
      <c r="O220" s="5"/>
    </row>
    <row r="221" spans="7:15" s="6" customFormat="1" x14ac:dyDescent="0.2">
      <c r="G221" s="31"/>
      <c r="H221" s="31"/>
      <c r="I221" s="31"/>
      <c r="J221" s="2"/>
      <c r="K221" s="31"/>
      <c r="L221" s="31"/>
      <c r="M221" s="31"/>
      <c r="N221" s="31"/>
      <c r="O221" s="5"/>
    </row>
    <row r="222" spans="7:15" s="6" customFormat="1" x14ac:dyDescent="0.2">
      <c r="G222" s="31"/>
      <c r="H222" s="31"/>
      <c r="I222" s="31"/>
      <c r="J222" s="2"/>
      <c r="K222" s="31"/>
      <c r="L222" s="31"/>
      <c r="M222" s="31"/>
      <c r="N222" s="31"/>
      <c r="O222" s="5"/>
    </row>
    <row r="223" spans="7:15" s="6" customFormat="1" x14ac:dyDescent="0.2">
      <c r="G223" s="31"/>
      <c r="H223" s="31"/>
      <c r="I223" s="31"/>
      <c r="J223" s="2"/>
      <c r="K223" s="31"/>
      <c r="L223" s="31"/>
      <c r="M223" s="31"/>
      <c r="N223" s="31"/>
      <c r="O223" s="5"/>
    </row>
    <row r="224" spans="7:15" s="6" customFormat="1" x14ac:dyDescent="0.2">
      <c r="G224" s="31"/>
      <c r="H224" s="31"/>
      <c r="I224" s="31"/>
      <c r="J224" s="2"/>
      <c r="K224" s="31"/>
      <c r="L224" s="31"/>
      <c r="M224" s="31"/>
      <c r="N224" s="31"/>
      <c r="O224" s="5"/>
    </row>
    <row r="225" spans="7:15" s="6" customFormat="1" x14ac:dyDescent="0.2">
      <c r="G225" s="31"/>
      <c r="H225" s="31"/>
      <c r="I225" s="31"/>
      <c r="J225" s="2"/>
      <c r="K225" s="31"/>
      <c r="L225" s="31"/>
      <c r="M225" s="31"/>
      <c r="N225" s="31"/>
      <c r="O225" s="5"/>
    </row>
    <row r="226" spans="7:15" s="6" customFormat="1" x14ac:dyDescent="0.2">
      <c r="G226" s="31"/>
      <c r="H226" s="31"/>
      <c r="I226" s="31"/>
      <c r="J226" s="2"/>
      <c r="K226" s="31"/>
      <c r="L226" s="31"/>
      <c r="M226" s="31"/>
      <c r="N226" s="31"/>
      <c r="O226" s="5"/>
    </row>
    <row r="227" spans="7:15" s="6" customFormat="1" x14ac:dyDescent="0.2">
      <c r="G227" s="31"/>
      <c r="H227" s="31"/>
      <c r="I227" s="31"/>
      <c r="J227" s="2"/>
      <c r="K227" s="31"/>
      <c r="L227" s="31"/>
      <c r="M227" s="31"/>
      <c r="N227" s="31"/>
      <c r="O227" s="5"/>
    </row>
    <row r="228" spans="7:15" s="6" customFormat="1" x14ac:dyDescent="0.2">
      <c r="G228" s="31"/>
      <c r="H228" s="31"/>
      <c r="I228" s="31"/>
      <c r="J228" s="2"/>
      <c r="K228" s="31"/>
      <c r="L228" s="31"/>
      <c r="M228" s="31"/>
      <c r="N228" s="31"/>
      <c r="O228" s="5"/>
    </row>
    <row r="229" spans="7:15" s="6" customFormat="1" x14ac:dyDescent="0.2">
      <c r="G229" s="31"/>
      <c r="H229" s="31"/>
      <c r="I229" s="31"/>
      <c r="J229" s="2"/>
      <c r="K229" s="31"/>
      <c r="L229" s="31"/>
      <c r="M229" s="31"/>
      <c r="N229" s="31"/>
      <c r="O229" s="5"/>
    </row>
    <row r="230" spans="7:15" s="6" customFormat="1" x14ac:dyDescent="0.2">
      <c r="G230" s="31"/>
      <c r="H230" s="31"/>
      <c r="I230" s="31"/>
      <c r="J230" s="2"/>
      <c r="K230" s="31"/>
      <c r="L230" s="31"/>
      <c r="M230" s="31"/>
      <c r="N230" s="31"/>
      <c r="O230" s="5"/>
    </row>
    <row r="231" spans="7:15" s="6" customFormat="1" x14ac:dyDescent="0.2">
      <c r="G231" s="31"/>
      <c r="H231" s="31"/>
      <c r="I231" s="31"/>
      <c r="J231" s="2"/>
      <c r="K231" s="31"/>
      <c r="L231" s="31"/>
      <c r="M231" s="31"/>
      <c r="N231" s="31"/>
      <c r="O231" s="5"/>
    </row>
    <row r="232" spans="7:15" s="6" customFormat="1" x14ac:dyDescent="0.2">
      <c r="G232" s="31"/>
      <c r="H232" s="31"/>
      <c r="I232" s="31"/>
      <c r="J232" s="2"/>
      <c r="K232" s="31"/>
      <c r="L232" s="31"/>
      <c r="M232" s="31"/>
      <c r="N232" s="31"/>
      <c r="O232" s="5"/>
    </row>
    <row r="233" spans="7:15" s="6" customFormat="1" x14ac:dyDescent="0.2">
      <c r="G233" s="31"/>
      <c r="H233" s="31"/>
      <c r="I233" s="31"/>
      <c r="J233" s="2"/>
      <c r="K233" s="31"/>
      <c r="L233" s="31"/>
      <c r="M233" s="31"/>
      <c r="N233" s="31"/>
      <c r="O233" s="5"/>
    </row>
    <row r="234" spans="7:15" s="6" customFormat="1" x14ac:dyDescent="0.2">
      <c r="G234" s="31"/>
      <c r="H234" s="31"/>
      <c r="I234" s="31"/>
      <c r="J234" s="2"/>
      <c r="K234" s="31"/>
      <c r="L234" s="31"/>
      <c r="M234" s="31"/>
      <c r="N234" s="31"/>
      <c r="O234" s="5"/>
    </row>
    <row r="235" spans="7:15" s="6" customFormat="1" x14ac:dyDescent="0.2">
      <c r="G235" s="31"/>
      <c r="H235" s="31"/>
      <c r="I235" s="31"/>
      <c r="J235" s="2"/>
      <c r="K235" s="31"/>
      <c r="L235" s="31"/>
      <c r="M235" s="31"/>
      <c r="N235" s="31"/>
      <c r="O235" s="5"/>
    </row>
    <row r="236" spans="7:15" s="6" customFormat="1" x14ac:dyDescent="0.2">
      <c r="G236" s="31"/>
      <c r="H236" s="31"/>
      <c r="I236" s="31"/>
      <c r="J236" s="2"/>
      <c r="K236" s="31"/>
      <c r="L236" s="31"/>
      <c r="M236" s="31"/>
      <c r="N236" s="31"/>
      <c r="O236" s="5"/>
    </row>
    <row r="237" spans="7:15" s="6" customFormat="1" x14ac:dyDescent="0.2">
      <c r="G237" s="31"/>
      <c r="H237" s="31"/>
      <c r="I237" s="31"/>
      <c r="J237" s="2"/>
      <c r="K237" s="31"/>
      <c r="L237" s="31"/>
      <c r="M237" s="31"/>
      <c r="N237" s="31"/>
      <c r="O237" s="5"/>
    </row>
    <row r="238" spans="7:15" s="6" customFormat="1" x14ac:dyDescent="0.2">
      <c r="G238" s="31"/>
      <c r="H238" s="31"/>
      <c r="I238" s="31"/>
      <c r="J238" s="2"/>
      <c r="K238" s="31"/>
      <c r="L238" s="31"/>
      <c r="M238" s="31"/>
      <c r="N238" s="31"/>
      <c r="O238" s="5"/>
    </row>
    <row r="239" spans="7:15" s="6" customFormat="1" x14ac:dyDescent="0.2">
      <c r="G239" s="31"/>
      <c r="H239" s="31"/>
      <c r="I239" s="31"/>
      <c r="J239" s="2"/>
      <c r="K239" s="31"/>
      <c r="L239" s="31"/>
      <c r="M239" s="31"/>
      <c r="N239" s="31"/>
      <c r="O239" s="5"/>
    </row>
    <row r="240" spans="7:15" s="6" customFormat="1" x14ac:dyDescent="0.2">
      <c r="G240" s="31"/>
      <c r="H240" s="31"/>
      <c r="I240" s="31"/>
      <c r="J240" s="2"/>
      <c r="K240" s="31"/>
      <c r="L240" s="31"/>
      <c r="M240" s="31"/>
      <c r="N240" s="31"/>
      <c r="O240" s="5"/>
    </row>
    <row r="241" spans="7:15" s="6" customFormat="1" x14ac:dyDescent="0.2">
      <c r="G241" s="31"/>
      <c r="H241" s="31"/>
      <c r="I241" s="31"/>
      <c r="J241" s="2"/>
      <c r="K241" s="31"/>
      <c r="L241" s="31"/>
      <c r="M241" s="31"/>
      <c r="N241" s="31"/>
      <c r="O241" s="5"/>
    </row>
    <row r="242" spans="7:15" s="6" customFormat="1" x14ac:dyDescent="0.2">
      <c r="G242" s="31"/>
      <c r="H242" s="31"/>
      <c r="I242" s="31"/>
      <c r="J242" s="2"/>
      <c r="K242" s="31"/>
      <c r="L242" s="31"/>
      <c r="M242" s="31"/>
      <c r="N242" s="31"/>
      <c r="O242" s="5"/>
    </row>
    <row r="243" spans="7:15" s="6" customFormat="1" x14ac:dyDescent="0.2">
      <c r="G243" s="31"/>
      <c r="H243" s="31"/>
      <c r="I243" s="31"/>
      <c r="J243" s="2"/>
      <c r="K243" s="31"/>
      <c r="L243" s="31"/>
      <c r="M243" s="31"/>
      <c r="N243" s="31"/>
      <c r="O243" s="5"/>
    </row>
    <row r="244" spans="7:15" s="6" customFormat="1" x14ac:dyDescent="0.2">
      <c r="G244" s="31"/>
      <c r="H244" s="31"/>
      <c r="I244" s="31"/>
      <c r="J244" s="2"/>
      <c r="K244" s="31"/>
      <c r="L244" s="31"/>
      <c r="M244" s="31"/>
      <c r="N244" s="31"/>
      <c r="O244" s="5"/>
    </row>
    <row r="245" spans="7:15" s="6" customFormat="1" x14ac:dyDescent="0.2">
      <c r="G245" s="31"/>
      <c r="H245" s="31"/>
      <c r="I245" s="31"/>
      <c r="J245" s="2"/>
      <c r="K245" s="31"/>
      <c r="L245" s="31"/>
      <c r="M245" s="31"/>
      <c r="N245" s="31"/>
      <c r="O245" s="5"/>
    </row>
    <row r="246" spans="7:15" s="6" customFormat="1" x14ac:dyDescent="0.2">
      <c r="G246" s="31"/>
      <c r="H246" s="31"/>
      <c r="I246" s="31"/>
      <c r="J246" s="2"/>
      <c r="K246" s="31"/>
      <c r="L246" s="31"/>
      <c r="M246" s="31"/>
      <c r="N246" s="31"/>
      <c r="O246" s="5"/>
    </row>
    <row r="247" spans="7:15" s="6" customFormat="1" x14ac:dyDescent="0.2">
      <c r="G247" s="31"/>
      <c r="H247" s="31"/>
      <c r="I247" s="31"/>
      <c r="J247" s="2"/>
      <c r="K247" s="31"/>
      <c r="L247" s="31"/>
      <c r="M247" s="31"/>
      <c r="N247" s="31"/>
      <c r="O247" s="5"/>
    </row>
    <row r="248" spans="7:15" s="6" customFormat="1" x14ac:dyDescent="0.2">
      <c r="G248" s="31"/>
      <c r="H248" s="31"/>
      <c r="I248" s="31"/>
      <c r="J248" s="2"/>
      <c r="K248" s="31"/>
      <c r="L248" s="31"/>
      <c r="M248" s="31"/>
      <c r="N248" s="31"/>
      <c r="O248" s="5"/>
    </row>
    <row r="249" spans="7:15" s="6" customFormat="1" x14ac:dyDescent="0.2">
      <c r="G249" s="31"/>
      <c r="H249" s="31"/>
      <c r="I249" s="31"/>
      <c r="J249" s="2"/>
      <c r="K249" s="31"/>
      <c r="L249" s="31"/>
      <c r="M249" s="31"/>
      <c r="N249" s="31"/>
      <c r="O249" s="5"/>
    </row>
    <row r="250" spans="7:15" s="6" customFormat="1" x14ac:dyDescent="0.2">
      <c r="G250" s="31"/>
      <c r="H250" s="31"/>
      <c r="I250" s="31"/>
      <c r="J250" s="2"/>
      <c r="K250" s="31"/>
      <c r="L250" s="31"/>
      <c r="M250" s="31"/>
      <c r="N250" s="31"/>
      <c r="O250" s="5"/>
    </row>
    <row r="251" spans="7:15" s="6" customFormat="1" x14ac:dyDescent="0.2">
      <c r="G251" s="31"/>
      <c r="H251" s="31"/>
      <c r="I251" s="31"/>
      <c r="J251" s="2"/>
      <c r="K251" s="31"/>
      <c r="L251" s="31"/>
      <c r="M251" s="31"/>
      <c r="N251" s="31"/>
      <c r="O251" s="5"/>
    </row>
    <row r="252" spans="7:15" s="6" customFormat="1" x14ac:dyDescent="0.2">
      <c r="G252" s="31"/>
      <c r="H252" s="31"/>
      <c r="I252" s="31"/>
      <c r="J252" s="2"/>
      <c r="K252" s="31"/>
      <c r="L252" s="31"/>
      <c r="M252" s="31"/>
      <c r="N252" s="31"/>
      <c r="O252" s="5"/>
    </row>
    <row r="253" spans="7:15" s="6" customFormat="1" x14ac:dyDescent="0.2">
      <c r="G253" s="31"/>
      <c r="H253" s="31"/>
      <c r="I253" s="31"/>
      <c r="J253" s="2"/>
      <c r="K253" s="31"/>
      <c r="L253" s="31"/>
      <c r="M253" s="31"/>
      <c r="N253" s="31"/>
      <c r="O253" s="5"/>
    </row>
    <row r="254" spans="7:15" s="6" customFormat="1" x14ac:dyDescent="0.2">
      <c r="G254" s="31"/>
      <c r="H254" s="31"/>
      <c r="I254" s="31"/>
      <c r="J254" s="2"/>
      <c r="K254" s="31"/>
      <c r="L254" s="31"/>
      <c r="M254" s="31"/>
      <c r="N254" s="31"/>
      <c r="O254" s="5"/>
    </row>
    <row r="255" spans="7:15" s="6" customFormat="1" x14ac:dyDescent="0.2">
      <c r="G255" s="31"/>
      <c r="H255" s="31"/>
      <c r="I255" s="31"/>
      <c r="J255" s="2"/>
      <c r="K255" s="31"/>
      <c r="L255" s="31"/>
      <c r="M255" s="31"/>
      <c r="N255" s="31"/>
      <c r="O255" s="5"/>
    </row>
    <row r="256" spans="7:15" s="6" customFormat="1" x14ac:dyDescent="0.2">
      <c r="G256" s="31"/>
      <c r="H256" s="31"/>
      <c r="I256" s="31"/>
      <c r="J256" s="2"/>
      <c r="K256" s="31"/>
      <c r="L256" s="31"/>
      <c r="M256" s="31"/>
      <c r="N256" s="31"/>
      <c r="O256" s="5"/>
    </row>
    <row r="257" spans="7:15" s="6" customFormat="1" x14ac:dyDescent="0.2">
      <c r="G257" s="31"/>
      <c r="H257" s="31"/>
      <c r="I257" s="31"/>
      <c r="J257" s="2"/>
      <c r="K257" s="31"/>
      <c r="L257" s="31"/>
      <c r="M257" s="31"/>
      <c r="N257" s="31"/>
      <c r="O257" s="5"/>
    </row>
    <row r="258" spans="7:15" s="6" customFormat="1" x14ac:dyDescent="0.2">
      <c r="G258" s="31"/>
      <c r="H258" s="31"/>
      <c r="I258" s="31"/>
      <c r="J258" s="2"/>
      <c r="K258" s="31"/>
      <c r="L258" s="31"/>
      <c r="M258" s="31"/>
      <c r="N258" s="31"/>
      <c r="O258" s="5"/>
    </row>
    <row r="259" spans="7:15" s="6" customFormat="1" x14ac:dyDescent="0.2">
      <c r="G259" s="31"/>
      <c r="H259" s="31"/>
      <c r="I259" s="31"/>
      <c r="J259" s="2"/>
      <c r="K259" s="31"/>
      <c r="L259" s="31"/>
      <c r="M259" s="31"/>
      <c r="N259" s="31"/>
      <c r="O259" s="5"/>
    </row>
    <row r="260" spans="7:15" s="6" customFormat="1" x14ac:dyDescent="0.2">
      <c r="G260" s="31"/>
      <c r="H260" s="31"/>
      <c r="I260" s="31"/>
      <c r="J260" s="2"/>
      <c r="K260" s="31"/>
      <c r="L260" s="31"/>
      <c r="M260" s="31"/>
      <c r="N260" s="31"/>
      <c r="O260" s="5"/>
    </row>
    <row r="261" spans="7:15" s="6" customFormat="1" x14ac:dyDescent="0.2">
      <c r="G261" s="31"/>
      <c r="H261" s="31"/>
      <c r="I261" s="31"/>
      <c r="J261" s="2"/>
      <c r="K261" s="31"/>
      <c r="L261" s="31"/>
      <c r="M261" s="31"/>
      <c r="N261" s="31"/>
      <c r="O261" s="5"/>
    </row>
    <row r="262" spans="7:15" s="6" customFormat="1" x14ac:dyDescent="0.2">
      <c r="G262" s="31"/>
      <c r="H262" s="31"/>
      <c r="I262" s="31"/>
      <c r="J262" s="2"/>
      <c r="K262" s="31"/>
      <c r="L262" s="31"/>
      <c r="M262" s="31"/>
      <c r="N262" s="31"/>
      <c r="O262" s="5"/>
    </row>
    <row r="263" spans="7:15" s="6" customFormat="1" x14ac:dyDescent="0.2">
      <c r="G263" s="31"/>
      <c r="H263" s="31"/>
      <c r="I263" s="31"/>
      <c r="J263" s="2"/>
      <c r="K263" s="31"/>
      <c r="L263" s="31"/>
      <c r="M263" s="31"/>
      <c r="N263" s="31"/>
      <c r="O263" s="5"/>
    </row>
    <row r="264" spans="7:15" s="6" customFormat="1" x14ac:dyDescent="0.2">
      <c r="G264" s="31"/>
      <c r="H264" s="31"/>
      <c r="I264" s="31"/>
      <c r="J264" s="2"/>
      <c r="K264" s="31"/>
      <c r="L264" s="31"/>
      <c r="M264" s="31"/>
      <c r="N264" s="31"/>
      <c r="O264" s="5"/>
    </row>
    <row r="265" spans="7:15" s="6" customFormat="1" x14ac:dyDescent="0.2">
      <c r="G265" s="31"/>
      <c r="H265" s="31"/>
      <c r="I265" s="31"/>
      <c r="J265" s="2"/>
      <c r="K265" s="31"/>
      <c r="L265" s="31"/>
      <c r="M265" s="31"/>
      <c r="N265" s="31"/>
      <c r="O265" s="5"/>
    </row>
    <row r="266" spans="7:15" s="6" customFormat="1" x14ac:dyDescent="0.2">
      <c r="G266" s="31"/>
      <c r="H266" s="31"/>
      <c r="I266" s="31"/>
      <c r="J266" s="2"/>
      <c r="K266" s="31"/>
      <c r="L266" s="31"/>
      <c r="M266" s="31"/>
      <c r="N266" s="31"/>
      <c r="O266" s="5"/>
    </row>
    <row r="267" spans="7:15" s="6" customFormat="1" x14ac:dyDescent="0.2">
      <c r="G267" s="31"/>
      <c r="H267" s="31"/>
      <c r="I267" s="31"/>
      <c r="J267" s="2"/>
      <c r="K267" s="31"/>
      <c r="L267" s="31"/>
      <c r="M267" s="31"/>
      <c r="N267" s="31"/>
      <c r="O267" s="5"/>
    </row>
    <row r="268" spans="7:15" s="6" customFormat="1" x14ac:dyDescent="0.2">
      <c r="G268" s="31"/>
      <c r="H268" s="31"/>
      <c r="I268" s="31"/>
      <c r="J268" s="2"/>
      <c r="K268" s="31"/>
      <c r="L268" s="31"/>
      <c r="M268" s="31"/>
      <c r="N268" s="31"/>
      <c r="O268" s="5"/>
    </row>
    <row r="269" spans="7:15" s="6" customFormat="1" x14ac:dyDescent="0.2">
      <c r="G269" s="31"/>
      <c r="H269" s="31"/>
      <c r="I269" s="31"/>
      <c r="J269" s="2"/>
      <c r="K269" s="31"/>
      <c r="L269" s="31"/>
      <c r="M269" s="31"/>
      <c r="N269" s="31"/>
      <c r="O269" s="5"/>
    </row>
    <row r="270" spans="7:15" s="6" customFormat="1" x14ac:dyDescent="0.2">
      <c r="G270" s="31"/>
      <c r="H270" s="31"/>
      <c r="I270" s="31"/>
      <c r="J270" s="2"/>
      <c r="K270" s="31"/>
      <c r="L270" s="31"/>
      <c r="M270" s="31"/>
      <c r="N270" s="31"/>
      <c r="O270" s="5"/>
    </row>
    <row r="271" spans="7:15" s="6" customFormat="1" x14ac:dyDescent="0.2">
      <c r="G271" s="31"/>
      <c r="H271" s="31"/>
      <c r="I271" s="31"/>
      <c r="J271" s="2"/>
      <c r="K271" s="31"/>
      <c r="L271" s="31"/>
      <c r="M271" s="31"/>
      <c r="N271" s="31"/>
      <c r="O271" s="5"/>
    </row>
    <row r="272" spans="7:15" s="6" customFormat="1" x14ac:dyDescent="0.2">
      <c r="G272" s="31"/>
      <c r="H272" s="31"/>
      <c r="I272" s="31"/>
      <c r="J272" s="2"/>
      <c r="K272" s="31"/>
      <c r="L272" s="31"/>
      <c r="M272" s="31"/>
      <c r="N272" s="31"/>
      <c r="O272" s="5"/>
    </row>
    <row r="273" spans="7:15" s="6" customFormat="1" x14ac:dyDescent="0.2">
      <c r="G273" s="31"/>
      <c r="H273" s="31"/>
      <c r="I273" s="31"/>
      <c r="J273" s="2"/>
      <c r="K273" s="31"/>
      <c r="L273" s="31"/>
      <c r="M273" s="31"/>
      <c r="N273" s="31"/>
      <c r="O273" s="5"/>
    </row>
    <row r="274" spans="7:15" s="6" customFormat="1" x14ac:dyDescent="0.2">
      <c r="G274" s="31"/>
      <c r="H274" s="31"/>
      <c r="I274" s="31"/>
      <c r="J274" s="2"/>
      <c r="K274" s="31"/>
      <c r="L274" s="31"/>
      <c r="M274" s="31"/>
      <c r="N274" s="31"/>
      <c r="O274" s="5"/>
    </row>
    <row r="275" spans="7:15" s="6" customFormat="1" x14ac:dyDescent="0.2">
      <c r="G275" s="31"/>
      <c r="H275" s="31"/>
      <c r="I275" s="31"/>
      <c r="J275" s="2"/>
      <c r="K275" s="31"/>
      <c r="L275" s="31"/>
      <c r="M275" s="31"/>
      <c r="N275" s="31"/>
      <c r="O275" s="5"/>
    </row>
    <row r="276" spans="7:15" s="6" customFormat="1" x14ac:dyDescent="0.2">
      <c r="G276" s="31"/>
      <c r="H276" s="31"/>
      <c r="I276" s="31"/>
      <c r="J276" s="2"/>
      <c r="K276" s="31"/>
      <c r="L276" s="31"/>
      <c r="M276" s="31"/>
      <c r="N276" s="31"/>
      <c r="O276" s="5"/>
    </row>
    <row r="277" spans="7:15" s="6" customFormat="1" x14ac:dyDescent="0.2">
      <c r="G277" s="31"/>
      <c r="H277" s="31"/>
      <c r="I277" s="31"/>
      <c r="J277" s="2"/>
      <c r="K277" s="31"/>
      <c r="L277" s="31"/>
      <c r="M277" s="31"/>
      <c r="N277" s="31"/>
      <c r="O277" s="5"/>
    </row>
    <row r="278" spans="7:15" s="6" customFormat="1" x14ac:dyDescent="0.2">
      <c r="G278" s="31"/>
      <c r="H278" s="31"/>
      <c r="I278" s="31"/>
      <c r="J278" s="2"/>
      <c r="K278" s="31"/>
      <c r="L278" s="31"/>
      <c r="M278" s="31"/>
      <c r="N278" s="31"/>
      <c r="O278" s="5"/>
    </row>
    <row r="279" spans="7:15" s="6" customFormat="1" x14ac:dyDescent="0.2">
      <c r="G279" s="31"/>
      <c r="H279" s="31"/>
      <c r="I279" s="31"/>
      <c r="J279" s="2"/>
      <c r="K279" s="31"/>
      <c r="L279" s="31"/>
      <c r="M279" s="31"/>
      <c r="N279" s="31"/>
      <c r="O279" s="5"/>
    </row>
    <row r="280" spans="7:15" s="6" customFormat="1" x14ac:dyDescent="0.2">
      <c r="G280" s="31"/>
      <c r="H280" s="31"/>
      <c r="I280" s="31"/>
      <c r="J280" s="2"/>
      <c r="K280" s="31"/>
      <c r="L280" s="31"/>
      <c r="M280" s="31"/>
      <c r="N280" s="31"/>
      <c r="O280" s="5"/>
    </row>
    <row r="281" spans="7:15" s="6" customFormat="1" x14ac:dyDescent="0.2">
      <c r="G281" s="31"/>
      <c r="H281" s="31"/>
      <c r="I281" s="31"/>
      <c r="J281" s="2"/>
      <c r="K281" s="31"/>
      <c r="L281" s="31"/>
      <c r="M281" s="31"/>
      <c r="N281" s="31"/>
      <c r="O281" s="5"/>
    </row>
    <row r="282" spans="7:15" s="6" customFormat="1" x14ac:dyDescent="0.2">
      <c r="G282" s="31"/>
      <c r="H282" s="31"/>
      <c r="I282" s="31"/>
      <c r="J282" s="2"/>
      <c r="K282" s="31"/>
      <c r="L282" s="31"/>
      <c r="M282" s="31"/>
      <c r="N282" s="31"/>
      <c r="O282" s="5"/>
    </row>
    <row r="283" spans="7:15" s="6" customFormat="1" x14ac:dyDescent="0.2">
      <c r="G283" s="31"/>
      <c r="H283" s="31"/>
      <c r="I283" s="31"/>
      <c r="J283" s="2"/>
      <c r="K283" s="31"/>
      <c r="L283" s="31"/>
      <c r="M283" s="31"/>
      <c r="N283" s="31"/>
      <c r="O283" s="5"/>
    </row>
    <row r="284" spans="7:15" s="6" customFormat="1" x14ac:dyDescent="0.2">
      <c r="G284" s="31"/>
      <c r="H284" s="31"/>
      <c r="I284" s="31"/>
      <c r="J284" s="2"/>
      <c r="K284" s="31"/>
      <c r="L284" s="31"/>
      <c r="M284" s="31"/>
      <c r="N284" s="31"/>
      <c r="O284" s="5"/>
    </row>
    <row r="285" spans="7:15" s="6" customFormat="1" x14ac:dyDescent="0.2">
      <c r="G285" s="31"/>
      <c r="H285" s="31"/>
      <c r="I285" s="31"/>
      <c r="J285" s="2"/>
      <c r="K285" s="31"/>
      <c r="L285" s="31"/>
      <c r="M285" s="31"/>
      <c r="N285" s="31"/>
      <c r="O285" s="5"/>
    </row>
    <row r="286" spans="7:15" s="6" customFormat="1" x14ac:dyDescent="0.2">
      <c r="G286" s="31"/>
      <c r="H286" s="31"/>
      <c r="I286" s="31"/>
      <c r="J286" s="2"/>
      <c r="K286" s="31"/>
      <c r="L286" s="31"/>
      <c r="M286" s="31"/>
      <c r="N286" s="31"/>
      <c r="O286" s="5"/>
    </row>
    <row r="287" spans="7:15" s="6" customFormat="1" x14ac:dyDescent="0.2">
      <c r="G287" s="31"/>
      <c r="H287" s="31"/>
      <c r="I287" s="31"/>
      <c r="J287" s="2"/>
      <c r="K287" s="31"/>
      <c r="L287" s="31"/>
      <c r="M287" s="31"/>
      <c r="N287" s="31"/>
      <c r="O287" s="5"/>
    </row>
    <row r="288" spans="7:15" s="6" customFormat="1" x14ac:dyDescent="0.2">
      <c r="G288" s="31"/>
      <c r="H288" s="31"/>
      <c r="I288" s="31"/>
      <c r="J288" s="2"/>
      <c r="K288" s="31"/>
      <c r="L288" s="31"/>
      <c r="M288" s="31"/>
      <c r="N288" s="31"/>
      <c r="O288" s="5"/>
    </row>
    <row r="289" spans="7:15" s="6" customFormat="1" x14ac:dyDescent="0.2">
      <c r="G289" s="31"/>
      <c r="H289" s="31"/>
      <c r="I289" s="31"/>
      <c r="J289" s="2"/>
      <c r="K289" s="31"/>
      <c r="L289" s="31"/>
      <c r="M289" s="31"/>
      <c r="N289" s="31"/>
      <c r="O289" s="5"/>
    </row>
    <row r="290" spans="7:15" s="6" customFormat="1" x14ac:dyDescent="0.2">
      <c r="G290" s="31"/>
      <c r="H290" s="31"/>
      <c r="I290" s="31"/>
      <c r="J290" s="2"/>
      <c r="K290" s="31"/>
      <c r="L290" s="31"/>
      <c r="M290" s="31"/>
      <c r="N290" s="31"/>
      <c r="O290" s="5"/>
    </row>
    <row r="291" spans="7:15" s="6" customFormat="1" x14ac:dyDescent="0.2">
      <c r="G291" s="31"/>
      <c r="H291" s="31"/>
      <c r="I291" s="31"/>
      <c r="J291" s="2"/>
      <c r="K291" s="31"/>
      <c r="L291" s="31"/>
      <c r="M291" s="31"/>
      <c r="N291" s="31"/>
      <c r="O291" s="5"/>
    </row>
    <row r="292" spans="7:15" s="6" customFormat="1" x14ac:dyDescent="0.2">
      <c r="G292" s="31"/>
      <c r="H292" s="31"/>
      <c r="I292" s="31"/>
      <c r="J292" s="2"/>
      <c r="K292" s="31"/>
      <c r="L292" s="31"/>
      <c r="M292" s="31"/>
      <c r="N292" s="31"/>
      <c r="O292" s="5"/>
    </row>
    <row r="293" spans="7:15" s="6" customFormat="1" x14ac:dyDescent="0.2">
      <c r="G293" s="31"/>
      <c r="H293" s="31"/>
      <c r="I293" s="31"/>
      <c r="J293" s="2"/>
      <c r="K293" s="31"/>
      <c r="L293" s="31"/>
      <c r="M293" s="31"/>
      <c r="N293" s="31"/>
      <c r="O293" s="5"/>
    </row>
    <row r="294" spans="7:15" s="6" customFormat="1" x14ac:dyDescent="0.2">
      <c r="G294" s="31"/>
      <c r="H294" s="31"/>
      <c r="I294" s="31"/>
      <c r="J294" s="2"/>
      <c r="K294" s="31"/>
      <c r="L294" s="31"/>
      <c r="M294" s="31"/>
      <c r="N294" s="31"/>
      <c r="O294" s="5"/>
    </row>
    <row r="295" spans="7:15" s="6" customFormat="1" x14ac:dyDescent="0.2">
      <c r="G295" s="31"/>
      <c r="H295" s="31"/>
      <c r="I295" s="31"/>
      <c r="J295" s="2"/>
      <c r="K295" s="31"/>
      <c r="L295" s="31"/>
      <c r="M295" s="31"/>
      <c r="N295" s="31"/>
      <c r="O295" s="5"/>
    </row>
    <row r="296" spans="7:15" s="6" customFormat="1" x14ac:dyDescent="0.2">
      <c r="G296" s="31"/>
      <c r="H296" s="31"/>
      <c r="I296" s="31"/>
      <c r="J296" s="2"/>
      <c r="K296" s="31"/>
      <c r="L296" s="31"/>
      <c r="M296" s="31"/>
      <c r="N296" s="31"/>
      <c r="O296" s="5"/>
    </row>
    <row r="297" spans="7:15" s="6" customFormat="1" x14ac:dyDescent="0.2">
      <c r="G297" s="31"/>
      <c r="H297" s="31"/>
      <c r="I297" s="31"/>
      <c r="J297" s="2"/>
      <c r="K297" s="31"/>
      <c r="L297" s="31"/>
      <c r="M297" s="31"/>
      <c r="N297" s="31"/>
      <c r="O297" s="5"/>
    </row>
    <row r="298" spans="7:15" s="6" customFormat="1" x14ac:dyDescent="0.2">
      <c r="G298" s="31"/>
      <c r="H298" s="31"/>
      <c r="I298" s="31"/>
      <c r="J298" s="2"/>
      <c r="K298" s="31"/>
      <c r="L298" s="31"/>
      <c r="M298" s="31"/>
      <c r="N298" s="31"/>
      <c r="O298" s="5"/>
    </row>
    <row r="299" spans="7:15" s="6" customFormat="1" x14ac:dyDescent="0.2">
      <c r="G299" s="31"/>
      <c r="H299" s="31"/>
      <c r="I299" s="31"/>
      <c r="J299" s="2"/>
      <c r="K299" s="31"/>
      <c r="L299" s="31"/>
      <c r="M299" s="31"/>
      <c r="N299" s="31"/>
      <c r="O299" s="5"/>
    </row>
    <row r="300" spans="7:15" s="6" customFormat="1" x14ac:dyDescent="0.2">
      <c r="G300" s="31"/>
      <c r="H300" s="31"/>
      <c r="I300" s="31"/>
      <c r="J300" s="2"/>
      <c r="K300" s="31"/>
      <c r="L300" s="31"/>
      <c r="M300" s="31"/>
      <c r="N300" s="31"/>
      <c r="O300" s="5"/>
    </row>
    <row r="301" spans="7:15" s="6" customFormat="1" x14ac:dyDescent="0.2">
      <c r="G301" s="31"/>
      <c r="H301" s="31"/>
      <c r="I301" s="31"/>
      <c r="J301" s="2"/>
      <c r="K301" s="31"/>
      <c r="L301" s="31"/>
      <c r="M301" s="31"/>
      <c r="N301" s="31"/>
      <c r="O301" s="5"/>
    </row>
    <row r="302" spans="7:15" s="6" customFormat="1" x14ac:dyDescent="0.2">
      <c r="G302" s="31"/>
      <c r="H302" s="31"/>
      <c r="I302" s="31"/>
      <c r="J302" s="2"/>
      <c r="K302" s="31"/>
      <c r="L302" s="31"/>
      <c r="M302" s="31"/>
      <c r="N302" s="31"/>
      <c r="O302" s="5"/>
    </row>
    <row r="303" spans="7:15" s="6" customFormat="1" x14ac:dyDescent="0.2">
      <c r="G303" s="31"/>
      <c r="H303" s="31"/>
      <c r="I303" s="31"/>
      <c r="J303" s="2"/>
      <c r="K303" s="31"/>
      <c r="L303" s="31"/>
      <c r="M303" s="31"/>
      <c r="N303" s="31"/>
      <c r="O303" s="5"/>
    </row>
    <row r="304" spans="7:15" s="6" customFormat="1" x14ac:dyDescent="0.2">
      <c r="G304" s="31"/>
      <c r="H304" s="31"/>
      <c r="I304" s="31"/>
      <c r="J304" s="2"/>
      <c r="K304" s="31"/>
      <c r="L304" s="31"/>
      <c r="M304" s="31"/>
      <c r="N304" s="31"/>
      <c r="O304" s="5"/>
    </row>
    <row r="305" spans="7:15" s="6" customFormat="1" x14ac:dyDescent="0.2">
      <c r="G305" s="31"/>
      <c r="H305" s="31"/>
      <c r="I305" s="31"/>
      <c r="J305" s="2"/>
      <c r="K305" s="31"/>
      <c r="L305" s="31"/>
      <c r="M305" s="31"/>
      <c r="N305" s="31"/>
      <c r="O305" s="5"/>
    </row>
    <row r="306" spans="7:15" s="6" customFormat="1" x14ac:dyDescent="0.2">
      <c r="G306" s="31"/>
      <c r="H306" s="31"/>
      <c r="I306" s="31"/>
      <c r="J306" s="2"/>
      <c r="K306" s="31"/>
      <c r="L306" s="31"/>
      <c r="M306" s="31"/>
      <c r="N306" s="31"/>
      <c r="O306" s="5"/>
    </row>
    <row r="307" spans="7:15" s="6" customFormat="1" x14ac:dyDescent="0.2">
      <c r="G307" s="31"/>
      <c r="H307" s="31"/>
      <c r="I307" s="31"/>
      <c r="J307" s="2"/>
      <c r="K307" s="31"/>
      <c r="L307" s="31"/>
      <c r="M307" s="31"/>
      <c r="N307" s="31"/>
      <c r="O307" s="5"/>
    </row>
    <row r="308" spans="7:15" s="6" customFormat="1" x14ac:dyDescent="0.2">
      <c r="G308" s="31"/>
      <c r="H308" s="31"/>
      <c r="I308" s="31"/>
      <c r="J308" s="2"/>
      <c r="K308" s="31"/>
      <c r="L308" s="31"/>
      <c r="M308" s="31"/>
      <c r="N308" s="31"/>
      <c r="O308" s="5"/>
    </row>
    <row r="309" spans="7:15" s="6" customFormat="1" x14ac:dyDescent="0.2">
      <c r="G309" s="31"/>
      <c r="H309" s="31"/>
      <c r="I309" s="31"/>
      <c r="J309" s="2"/>
      <c r="K309" s="31"/>
      <c r="L309" s="31"/>
      <c r="M309" s="31"/>
      <c r="N309" s="31"/>
      <c r="O309" s="5"/>
    </row>
    <row r="310" spans="7:15" s="6" customFormat="1" x14ac:dyDescent="0.2">
      <c r="G310" s="31"/>
      <c r="H310" s="31"/>
      <c r="I310" s="31"/>
      <c r="J310" s="2"/>
      <c r="K310" s="31"/>
      <c r="L310" s="31"/>
      <c r="M310" s="31"/>
      <c r="N310" s="31"/>
      <c r="O310" s="5"/>
    </row>
    <row r="311" spans="7:15" s="6" customFormat="1" x14ac:dyDescent="0.2">
      <c r="G311" s="31"/>
      <c r="H311" s="31"/>
      <c r="I311" s="31"/>
      <c r="J311" s="2"/>
      <c r="K311" s="31"/>
      <c r="L311" s="31"/>
      <c r="M311" s="31"/>
      <c r="N311" s="31"/>
      <c r="O311" s="5"/>
    </row>
    <row r="312" spans="7:15" s="6" customFormat="1" x14ac:dyDescent="0.2">
      <c r="G312" s="31"/>
      <c r="H312" s="31"/>
      <c r="I312" s="31"/>
      <c r="J312" s="2"/>
      <c r="K312" s="31"/>
      <c r="L312" s="31"/>
      <c r="M312" s="31"/>
      <c r="N312" s="31"/>
      <c r="O312" s="5"/>
    </row>
    <row r="313" spans="7:15" s="6" customFormat="1" x14ac:dyDescent="0.2">
      <c r="G313" s="31"/>
      <c r="H313" s="31"/>
      <c r="I313" s="31"/>
      <c r="J313" s="2"/>
      <c r="K313" s="31"/>
      <c r="L313" s="31"/>
      <c r="M313" s="31"/>
      <c r="N313" s="31"/>
      <c r="O313" s="5"/>
    </row>
    <row r="314" spans="7:15" s="6" customFormat="1" x14ac:dyDescent="0.2">
      <c r="G314" s="31"/>
      <c r="H314" s="31"/>
      <c r="I314" s="31"/>
      <c r="J314" s="2"/>
      <c r="K314" s="31"/>
      <c r="L314" s="31"/>
      <c r="M314" s="31"/>
      <c r="N314" s="31"/>
      <c r="O314" s="5"/>
    </row>
    <row r="315" spans="7:15" s="6" customFormat="1" x14ac:dyDescent="0.2">
      <c r="G315" s="31"/>
      <c r="H315" s="31"/>
      <c r="I315" s="31"/>
      <c r="J315" s="2"/>
      <c r="K315" s="31"/>
      <c r="L315" s="31"/>
      <c r="M315" s="31"/>
      <c r="N315" s="31"/>
      <c r="O315" s="5"/>
    </row>
    <row r="316" spans="7:15" s="6" customFormat="1" x14ac:dyDescent="0.2">
      <c r="G316" s="31"/>
      <c r="H316" s="31"/>
      <c r="I316" s="31"/>
      <c r="J316" s="2"/>
      <c r="K316" s="31"/>
      <c r="L316" s="31"/>
      <c r="M316" s="31"/>
      <c r="N316" s="31"/>
      <c r="O316" s="5"/>
    </row>
    <row r="317" spans="7:15" s="6" customFormat="1" x14ac:dyDescent="0.2">
      <c r="G317" s="31"/>
      <c r="H317" s="31"/>
      <c r="I317" s="31"/>
      <c r="J317" s="2"/>
      <c r="K317" s="31"/>
      <c r="L317" s="31"/>
      <c r="M317" s="31"/>
      <c r="N317" s="31"/>
      <c r="O317" s="5"/>
    </row>
    <row r="318" spans="7:15" s="6" customFormat="1" x14ac:dyDescent="0.2">
      <c r="G318" s="31"/>
      <c r="H318" s="31"/>
      <c r="I318" s="31"/>
      <c r="J318" s="2"/>
      <c r="K318" s="31"/>
      <c r="L318" s="31"/>
      <c r="M318" s="31"/>
      <c r="N318" s="31"/>
      <c r="O318" s="5"/>
    </row>
    <row r="319" spans="7:15" s="6" customFormat="1" x14ac:dyDescent="0.2">
      <c r="G319" s="31"/>
      <c r="H319" s="31"/>
      <c r="I319" s="31"/>
      <c r="J319" s="2"/>
      <c r="K319" s="31"/>
      <c r="L319" s="31"/>
      <c r="M319" s="31"/>
      <c r="N319" s="31"/>
      <c r="O319" s="5"/>
    </row>
    <row r="320" spans="7:15" s="6" customFormat="1" x14ac:dyDescent="0.2">
      <c r="G320" s="31"/>
      <c r="H320" s="31"/>
      <c r="I320" s="31"/>
      <c r="J320" s="2"/>
      <c r="K320" s="31"/>
      <c r="L320" s="31"/>
      <c r="M320" s="31"/>
      <c r="N320" s="31"/>
      <c r="O320" s="5"/>
    </row>
    <row r="321" spans="7:15" s="6" customFormat="1" x14ac:dyDescent="0.2">
      <c r="G321" s="31"/>
      <c r="H321" s="31"/>
      <c r="I321" s="31"/>
      <c r="J321" s="2"/>
      <c r="K321" s="31"/>
      <c r="L321" s="31"/>
      <c r="M321" s="31"/>
      <c r="N321" s="31"/>
      <c r="O321" s="5"/>
    </row>
    <row r="322" spans="7:15" s="6" customFormat="1" x14ac:dyDescent="0.2">
      <c r="G322" s="31"/>
      <c r="H322" s="31"/>
      <c r="I322" s="31"/>
      <c r="J322" s="2"/>
      <c r="K322" s="31"/>
      <c r="L322" s="31"/>
      <c r="M322" s="31"/>
      <c r="N322" s="31"/>
      <c r="O322" s="5"/>
    </row>
    <row r="323" spans="7:15" s="6" customFormat="1" x14ac:dyDescent="0.2">
      <c r="G323" s="31"/>
      <c r="H323" s="31"/>
      <c r="I323" s="31"/>
      <c r="J323" s="2"/>
      <c r="K323" s="31"/>
      <c r="L323" s="31"/>
      <c r="M323" s="31"/>
      <c r="N323" s="31"/>
      <c r="O323" s="5"/>
    </row>
    <row r="324" spans="7:15" s="6" customFormat="1" x14ac:dyDescent="0.2">
      <c r="G324" s="31"/>
      <c r="H324" s="31"/>
      <c r="I324" s="31"/>
      <c r="J324" s="2"/>
      <c r="K324" s="31"/>
      <c r="L324" s="31"/>
      <c r="M324" s="31"/>
      <c r="N324" s="31"/>
      <c r="O324" s="5"/>
    </row>
    <row r="325" spans="7:15" s="6" customFormat="1" x14ac:dyDescent="0.2">
      <c r="G325" s="31"/>
      <c r="H325" s="31"/>
      <c r="I325" s="31"/>
      <c r="J325" s="2"/>
      <c r="K325" s="31"/>
      <c r="L325" s="31"/>
      <c r="M325" s="31"/>
      <c r="N325" s="31"/>
      <c r="O325" s="5"/>
    </row>
    <row r="326" spans="7:15" s="6" customFormat="1" x14ac:dyDescent="0.2">
      <c r="G326" s="31"/>
      <c r="H326" s="31"/>
      <c r="I326" s="31"/>
      <c r="J326" s="2"/>
      <c r="K326" s="31"/>
      <c r="L326" s="31"/>
      <c r="M326" s="31"/>
      <c r="N326" s="31"/>
      <c r="O326" s="5"/>
    </row>
    <row r="327" spans="7:15" s="6" customFormat="1" x14ac:dyDescent="0.2">
      <c r="G327" s="31"/>
      <c r="H327" s="31"/>
      <c r="I327" s="31"/>
      <c r="J327" s="2"/>
      <c r="K327" s="31"/>
      <c r="L327" s="31"/>
      <c r="M327" s="31"/>
      <c r="N327" s="31"/>
      <c r="O327" s="5"/>
    </row>
    <row r="328" spans="7:15" s="6" customFormat="1" x14ac:dyDescent="0.2">
      <c r="G328" s="31"/>
      <c r="H328" s="31"/>
      <c r="I328" s="31"/>
      <c r="J328" s="2"/>
      <c r="K328" s="31"/>
      <c r="L328" s="31"/>
      <c r="M328" s="31"/>
      <c r="N328" s="31"/>
      <c r="O328" s="5"/>
    </row>
    <row r="329" spans="7:15" s="6" customFormat="1" x14ac:dyDescent="0.2">
      <c r="G329" s="31"/>
      <c r="H329" s="31"/>
      <c r="I329" s="31"/>
      <c r="J329" s="2"/>
      <c r="K329" s="31"/>
      <c r="L329" s="31"/>
      <c r="M329" s="31"/>
      <c r="N329" s="31"/>
      <c r="O329" s="5"/>
    </row>
    <row r="330" spans="7:15" s="6" customFormat="1" x14ac:dyDescent="0.2">
      <c r="G330" s="31"/>
      <c r="H330" s="31"/>
      <c r="I330" s="31"/>
      <c r="J330" s="2"/>
      <c r="K330" s="31"/>
      <c r="L330" s="31"/>
      <c r="M330" s="31"/>
      <c r="N330" s="31"/>
      <c r="O330" s="5"/>
    </row>
    <row r="331" spans="7:15" s="6" customFormat="1" x14ac:dyDescent="0.2">
      <c r="G331" s="31"/>
      <c r="H331" s="31"/>
      <c r="I331" s="31"/>
      <c r="J331" s="2"/>
      <c r="K331" s="31"/>
      <c r="L331" s="31"/>
      <c r="M331" s="31"/>
      <c r="N331" s="31"/>
      <c r="O331" s="5"/>
    </row>
    <row r="332" spans="7:15" s="6" customFormat="1" x14ac:dyDescent="0.2">
      <c r="G332" s="31"/>
      <c r="H332" s="31"/>
      <c r="I332" s="31"/>
      <c r="J332" s="2"/>
      <c r="K332" s="31"/>
      <c r="L332" s="31"/>
      <c r="M332" s="31"/>
      <c r="N332" s="31"/>
      <c r="O332" s="5"/>
    </row>
    <row r="333" spans="7:15" s="6" customFormat="1" x14ac:dyDescent="0.2">
      <c r="G333" s="31"/>
      <c r="H333" s="31"/>
      <c r="I333" s="31"/>
      <c r="J333" s="2"/>
      <c r="K333" s="31"/>
      <c r="L333" s="31"/>
      <c r="M333" s="31"/>
      <c r="N333" s="31"/>
      <c r="O333" s="5"/>
    </row>
    <row r="334" spans="7:15" s="6" customFormat="1" x14ac:dyDescent="0.2">
      <c r="G334" s="31"/>
      <c r="H334" s="31"/>
      <c r="I334" s="31"/>
      <c r="J334" s="2"/>
      <c r="K334" s="31"/>
      <c r="L334" s="31"/>
      <c r="M334" s="31"/>
      <c r="N334" s="31"/>
      <c r="O334" s="5"/>
    </row>
    <row r="335" spans="7:15" s="6" customFormat="1" x14ac:dyDescent="0.2">
      <c r="G335" s="31"/>
      <c r="H335" s="31"/>
      <c r="I335" s="31"/>
      <c r="J335" s="2"/>
      <c r="K335" s="31"/>
      <c r="L335" s="31"/>
      <c r="M335" s="31"/>
      <c r="N335" s="31"/>
      <c r="O335" s="5"/>
    </row>
    <row r="336" spans="7:15" s="6" customFormat="1" x14ac:dyDescent="0.2">
      <c r="G336" s="31"/>
      <c r="H336" s="31"/>
      <c r="I336" s="31"/>
      <c r="J336" s="2"/>
      <c r="K336" s="31"/>
      <c r="L336" s="31"/>
      <c r="M336" s="31"/>
      <c r="N336" s="31"/>
      <c r="O336" s="5"/>
    </row>
    <row r="337" spans="7:15" s="6" customFormat="1" x14ac:dyDescent="0.2">
      <c r="G337" s="31"/>
      <c r="H337" s="31"/>
      <c r="I337" s="31"/>
      <c r="J337" s="2"/>
      <c r="K337" s="31"/>
      <c r="L337" s="31"/>
      <c r="M337" s="31"/>
      <c r="N337" s="31"/>
      <c r="O337" s="5"/>
    </row>
    <row r="338" spans="7:15" s="6" customFormat="1" x14ac:dyDescent="0.2">
      <c r="G338" s="31"/>
      <c r="H338" s="31"/>
      <c r="I338" s="31"/>
      <c r="J338" s="2"/>
      <c r="K338" s="31"/>
      <c r="L338" s="31"/>
      <c r="M338" s="31"/>
      <c r="N338" s="31"/>
      <c r="O338" s="5"/>
    </row>
    <row r="339" spans="7:15" s="6" customFormat="1" x14ac:dyDescent="0.2">
      <c r="G339" s="31"/>
      <c r="H339" s="31"/>
      <c r="I339" s="31"/>
      <c r="J339" s="2"/>
      <c r="K339" s="31"/>
      <c r="L339" s="31"/>
      <c r="M339" s="31"/>
      <c r="N339" s="31"/>
      <c r="O339" s="5"/>
    </row>
    <row r="340" spans="7:15" s="6" customFormat="1" x14ac:dyDescent="0.2">
      <c r="G340" s="31"/>
      <c r="H340" s="31"/>
      <c r="I340" s="31"/>
      <c r="J340" s="2"/>
      <c r="K340" s="31"/>
      <c r="L340" s="31"/>
      <c r="M340" s="31"/>
      <c r="N340" s="31"/>
      <c r="O340" s="5"/>
    </row>
    <row r="341" spans="7:15" s="6" customFormat="1" x14ac:dyDescent="0.2">
      <c r="G341" s="31"/>
      <c r="H341" s="31"/>
      <c r="I341" s="31"/>
      <c r="J341" s="2"/>
      <c r="K341" s="31"/>
      <c r="L341" s="31"/>
      <c r="M341" s="31"/>
      <c r="N341" s="31"/>
      <c r="O341" s="5"/>
    </row>
    <row r="342" spans="7:15" s="6" customFormat="1" x14ac:dyDescent="0.2">
      <c r="G342" s="31"/>
      <c r="H342" s="31"/>
      <c r="I342" s="31"/>
      <c r="J342" s="2"/>
      <c r="K342" s="31"/>
      <c r="L342" s="31"/>
      <c r="M342" s="31"/>
      <c r="N342" s="31"/>
      <c r="O342" s="5"/>
    </row>
    <row r="343" spans="7:15" s="6" customFormat="1" x14ac:dyDescent="0.2">
      <c r="G343" s="31"/>
      <c r="H343" s="31"/>
      <c r="I343" s="31"/>
      <c r="J343" s="2"/>
      <c r="K343" s="31"/>
      <c r="L343" s="31"/>
      <c r="M343" s="31"/>
      <c r="N343" s="31"/>
      <c r="O343" s="5"/>
    </row>
    <row r="344" spans="7:15" s="6" customFormat="1" x14ac:dyDescent="0.2">
      <c r="G344" s="31"/>
      <c r="H344" s="31"/>
      <c r="I344" s="31"/>
      <c r="J344" s="2"/>
      <c r="K344" s="31"/>
      <c r="L344" s="31"/>
      <c r="M344" s="31"/>
      <c r="N344" s="31"/>
      <c r="O344" s="5"/>
    </row>
    <row r="345" spans="7:15" s="6" customFormat="1" x14ac:dyDescent="0.2">
      <c r="G345" s="31"/>
      <c r="H345" s="31"/>
      <c r="I345" s="31"/>
      <c r="J345" s="2"/>
      <c r="K345" s="31"/>
      <c r="L345" s="31"/>
      <c r="M345" s="31"/>
      <c r="N345" s="31"/>
      <c r="O345" s="5"/>
    </row>
    <row r="346" spans="7:15" s="6" customFormat="1" x14ac:dyDescent="0.2">
      <c r="G346" s="31"/>
      <c r="H346" s="31"/>
      <c r="I346" s="31"/>
      <c r="J346" s="2"/>
      <c r="K346" s="31"/>
      <c r="L346" s="31"/>
      <c r="M346" s="31"/>
      <c r="N346" s="31"/>
      <c r="O346" s="5"/>
    </row>
    <row r="347" spans="7:15" s="6" customFormat="1" x14ac:dyDescent="0.2">
      <c r="G347" s="31"/>
      <c r="H347" s="31"/>
      <c r="I347" s="31"/>
      <c r="J347" s="2"/>
      <c r="K347" s="31"/>
      <c r="L347" s="31"/>
      <c r="M347" s="31"/>
      <c r="N347" s="31"/>
      <c r="O347" s="5"/>
    </row>
    <row r="348" spans="7:15" s="6" customFormat="1" x14ac:dyDescent="0.2">
      <c r="G348" s="31"/>
      <c r="H348" s="31"/>
      <c r="I348" s="31"/>
      <c r="J348" s="2"/>
      <c r="K348" s="31"/>
      <c r="L348" s="31"/>
      <c r="M348" s="31"/>
      <c r="N348" s="31"/>
      <c r="O348" s="5"/>
    </row>
    <row r="349" spans="7:15" s="6" customFormat="1" x14ac:dyDescent="0.2">
      <c r="G349" s="31"/>
      <c r="H349" s="31"/>
      <c r="I349" s="31"/>
      <c r="J349" s="2"/>
      <c r="K349" s="31"/>
      <c r="L349" s="31"/>
      <c r="M349" s="31"/>
      <c r="N349" s="31"/>
      <c r="O349" s="5"/>
    </row>
    <row r="350" spans="7:15" s="6" customFormat="1" x14ac:dyDescent="0.2">
      <c r="G350" s="31"/>
      <c r="H350" s="31"/>
      <c r="I350" s="31"/>
      <c r="J350" s="2"/>
      <c r="K350" s="31"/>
      <c r="L350" s="31"/>
      <c r="M350" s="31"/>
      <c r="N350" s="31"/>
      <c r="O350" s="5"/>
    </row>
    <row r="351" spans="7:15" s="6" customFormat="1" x14ac:dyDescent="0.2">
      <c r="G351" s="31"/>
      <c r="H351" s="31"/>
      <c r="I351" s="31"/>
      <c r="J351" s="2"/>
      <c r="K351" s="31"/>
      <c r="L351" s="31"/>
      <c r="M351" s="31"/>
      <c r="N351" s="31"/>
      <c r="O351" s="5"/>
    </row>
    <row r="352" spans="7:15" s="6" customFormat="1" x14ac:dyDescent="0.2">
      <c r="G352" s="31"/>
      <c r="H352" s="31"/>
      <c r="I352" s="31"/>
      <c r="J352" s="2"/>
      <c r="K352" s="31"/>
      <c r="L352" s="31"/>
      <c r="M352" s="31"/>
      <c r="N352" s="31"/>
      <c r="O352" s="5"/>
    </row>
    <row r="353" spans="7:15" s="6" customFormat="1" x14ac:dyDescent="0.2">
      <c r="G353" s="31"/>
      <c r="H353" s="31"/>
      <c r="I353" s="31"/>
      <c r="J353" s="2"/>
      <c r="K353" s="31"/>
      <c r="L353" s="31"/>
      <c r="M353" s="31"/>
      <c r="N353" s="31"/>
      <c r="O353" s="5"/>
    </row>
    <row r="354" spans="7:15" s="6" customFormat="1" x14ac:dyDescent="0.2">
      <c r="G354" s="31"/>
      <c r="H354" s="31"/>
      <c r="I354" s="31"/>
      <c r="J354" s="2"/>
      <c r="K354" s="31"/>
      <c r="L354" s="31"/>
      <c r="M354" s="31"/>
      <c r="N354" s="31"/>
      <c r="O354" s="5"/>
    </row>
    <row r="355" spans="7:15" s="6" customFormat="1" x14ac:dyDescent="0.2">
      <c r="G355" s="31"/>
      <c r="H355" s="31"/>
      <c r="I355" s="31"/>
      <c r="J355" s="2"/>
      <c r="K355" s="31"/>
      <c r="L355" s="31"/>
      <c r="M355" s="31"/>
      <c r="N355" s="31"/>
      <c r="O355" s="5"/>
    </row>
    <row r="356" spans="7:15" s="6" customFormat="1" x14ac:dyDescent="0.2">
      <c r="G356" s="31"/>
      <c r="H356" s="31"/>
      <c r="I356" s="31"/>
      <c r="J356" s="2"/>
      <c r="K356" s="31"/>
      <c r="L356" s="31"/>
      <c r="M356" s="31"/>
      <c r="N356" s="31"/>
      <c r="O356" s="5"/>
    </row>
    <row r="357" spans="7:15" s="6" customFormat="1" x14ac:dyDescent="0.2">
      <c r="G357" s="31"/>
      <c r="H357" s="31"/>
      <c r="I357" s="31"/>
      <c r="J357" s="2"/>
      <c r="K357" s="31"/>
      <c r="L357" s="31"/>
      <c r="M357" s="31"/>
      <c r="N357" s="31"/>
      <c r="O357" s="5"/>
    </row>
    <row r="358" spans="7:15" s="6" customFormat="1" x14ac:dyDescent="0.2">
      <c r="G358" s="31"/>
      <c r="H358" s="31"/>
      <c r="I358" s="31"/>
      <c r="J358" s="2"/>
      <c r="K358" s="31"/>
      <c r="L358" s="31"/>
      <c r="M358" s="31"/>
      <c r="N358" s="31"/>
      <c r="O358" s="5"/>
    </row>
    <row r="359" spans="7:15" s="6" customFormat="1" x14ac:dyDescent="0.2">
      <c r="G359" s="31"/>
      <c r="H359" s="31"/>
      <c r="I359" s="31"/>
      <c r="J359" s="2"/>
      <c r="K359" s="31"/>
      <c r="L359" s="31"/>
      <c r="M359" s="31"/>
      <c r="N359" s="31"/>
      <c r="O359" s="5"/>
    </row>
    <row r="360" spans="7:15" s="6" customFormat="1" x14ac:dyDescent="0.2">
      <c r="G360" s="31"/>
      <c r="H360" s="31"/>
      <c r="I360" s="31"/>
      <c r="J360" s="2"/>
      <c r="K360" s="31"/>
      <c r="L360" s="31"/>
      <c r="M360" s="31"/>
      <c r="N360" s="31"/>
      <c r="O360" s="5"/>
    </row>
    <row r="361" spans="7:15" s="6" customFormat="1" x14ac:dyDescent="0.2">
      <c r="G361" s="31"/>
      <c r="H361" s="31"/>
      <c r="I361" s="31"/>
      <c r="J361" s="2"/>
      <c r="K361" s="31"/>
      <c r="L361" s="31"/>
      <c r="M361" s="31"/>
      <c r="N361" s="31"/>
      <c r="O361" s="5"/>
    </row>
    <row r="362" spans="7:15" s="6" customFormat="1" x14ac:dyDescent="0.2">
      <c r="G362" s="31"/>
      <c r="H362" s="31"/>
      <c r="I362" s="31"/>
      <c r="J362" s="2"/>
      <c r="K362" s="31"/>
      <c r="L362" s="31"/>
      <c r="M362" s="31"/>
      <c r="N362" s="31"/>
      <c r="O362" s="5"/>
    </row>
    <row r="363" spans="7:15" s="6" customFormat="1" x14ac:dyDescent="0.2">
      <c r="G363" s="31"/>
      <c r="H363" s="31"/>
      <c r="I363" s="31"/>
      <c r="J363" s="2"/>
      <c r="K363" s="31"/>
      <c r="L363" s="31"/>
      <c r="M363" s="31"/>
      <c r="N363" s="31"/>
      <c r="O363" s="5"/>
    </row>
    <row r="364" spans="7:15" s="6" customFormat="1" x14ac:dyDescent="0.2">
      <c r="G364" s="31"/>
      <c r="H364" s="31"/>
      <c r="I364" s="31"/>
      <c r="J364" s="2"/>
      <c r="K364" s="31"/>
      <c r="L364" s="31"/>
      <c r="M364" s="31"/>
      <c r="N364" s="31"/>
      <c r="O364" s="5"/>
    </row>
    <row r="365" spans="7:15" s="6" customFormat="1" x14ac:dyDescent="0.2">
      <c r="G365" s="31"/>
      <c r="H365" s="31"/>
      <c r="I365" s="31"/>
      <c r="J365" s="2"/>
      <c r="K365" s="31"/>
      <c r="L365" s="31"/>
      <c r="M365" s="31"/>
      <c r="N365" s="31"/>
      <c r="O365" s="5"/>
    </row>
    <row r="366" spans="7:15" s="6" customFormat="1" x14ac:dyDescent="0.2">
      <c r="G366" s="31"/>
      <c r="H366" s="31"/>
      <c r="I366" s="31"/>
      <c r="J366" s="2"/>
      <c r="K366" s="31"/>
      <c r="L366" s="31"/>
      <c r="M366" s="31"/>
      <c r="N366" s="31"/>
      <c r="O366" s="5"/>
    </row>
    <row r="367" spans="7:15" s="6" customFormat="1" x14ac:dyDescent="0.2">
      <c r="G367" s="31"/>
      <c r="H367" s="31"/>
      <c r="I367" s="31"/>
      <c r="J367" s="2"/>
      <c r="K367" s="31"/>
      <c r="L367" s="31"/>
      <c r="M367" s="31"/>
      <c r="N367" s="31"/>
      <c r="O367" s="5"/>
    </row>
    <row r="368" spans="7:15" s="6" customFormat="1" x14ac:dyDescent="0.2">
      <c r="G368" s="31"/>
      <c r="H368" s="31"/>
      <c r="I368" s="31"/>
      <c r="J368" s="2"/>
      <c r="K368" s="31"/>
      <c r="L368" s="31"/>
      <c r="M368" s="31"/>
      <c r="N368" s="31"/>
      <c r="O368" s="5"/>
    </row>
    <row r="369" spans="7:15" s="6" customFormat="1" x14ac:dyDescent="0.2">
      <c r="G369" s="31"/>
      <c r="H369" s="31"/>
      <c r="I369" s="31"/>
      <c r="J369" s="2"/>
      <c r="K369" s="31"/>
      <c r="L369" s="31"/>
      <c r="M369" s="31"/>
      <c r="N369" s="31"/>
      <c r="O369" s="5"/>
    </row>
    <row r="370" spans="7:15" s="6" customFormat="1" x14ac:dyDescent="0.2">
      <c r="G370" s="31"/>
      <c r="H370" s="31"/>
      <c r="I370" s="31"/>
      <c r="J370" s="2"/>
      <c r="K370" s="31"/>
      <c r="L370" s="31"/>
      <c r="M370" s="31"/>
      <c r="N370" s="31"/>
      <c r="O370" s="5"/>
    </row>
    <row r="371" spans="7:15" s="6" customFormat="1" x14ac:dyDescent="0.2">
      <c r="G371" s="31"/>
      <c r="H371" s="31"/>
      <c r="I371" s="31"/>
      <c r="J371" s="2"/>
      <c r="K371" s="31"/>
      <c r="L371" s="31"/>
      <c r="M371" s="31"/>
      <c r="N371" s="31"/>
      <c r="O371" s="5"/>
    </row>
    <row r="372" spans="7:15" s="6" customFormat="1" x14ac:dyDescent="0.2">
      <c r="G372" s="31"/>
      <c r="H372" s="31"/>
      <c r="I372" s="31"/>
      <c r="J372" s="2"/>
      <c r="K372" s="31"/>
      <c r="L372" s="31"/>
      <c r="M372" s="31"/>
      <c r="N372" s="31"/>
      <c r="O372" s="5"/>
    </row>
    <row r="373" spans="7:15" s="6" customFormat="1" x14ac:dyDescent="0.2">
      <c r="G373" s="31"/>
      <c r="H373" s="31"/>
      <c r="I373" s="31"/>
      <c r="J373" s="2"/>
      <c r="K373" s="31"/>
      <c r="L373" s="31"/>
      <c r="M373" s="31"/>
      <c r="N373" s="31"/>
      <c r="O373" s="5"/>
    </row>
    <row r="374" spans="7:15" s="6" customFormat="1" x14ac:dyDescent="0.2">
      <c r="G374" s="31"/>
      <c r="H374" s="31"/>
      <c r="I374" s="31"/>
      <c r="J374" s="2"/>
      <c r="K374" s="31"/>
      <c r="L374" s="31"/>
      <c r="M374" s="31"/>
      <c r="N374" s="31"/>
      <c r="O374" s="5"/>
    </row>
    <row r="375" spans="7:15" s="6" customFormat="1" x14ac:dyDescent="0.2">
      <c r="G375" s="31"/>
      <c r="H375" s="31"/>
      <c r="I375" s="31"/>
      <c r="J375" s="2"/>
      <c r="K375" s="31"/>
      <c r="L375" s="31"/>
      <c r="M375" s="31"/>
      <c r="N375" s="31"/>
      <c r="O375" s="5"/>
    </row>
    <row r="376" spans="7:15" s="6" customFormat="1" x14ac:dyDescent="0.2">
      <c r="G376" s="31"/>
      <c r="H376" s="31"/>
      <c r="I376" s="31"/>
      <c r="J376" s="2"/>
      <c r="K376" s="31"/>
      <c r="L376" s="31"/>
      <c r="M376" s="31"/>
      <c r="N376" s="31"/>
      <c r="O376" s="5"/>
    </row>
    <row r="377" spans="7:15" s="6" customFormat="1" x14ac:dyDescent="0.2">
      <c r="G377" s="31"/>
      <c r="H377" s="31"/>
      <c r="I377" s="31"/>
      <c r="J377" s="2"/>
      <c r="K377" s="31"/>
      <c r="L377" s="31"/>
      <c r="M377" s="31"/>
      <c r="N377" s="31"/>
      <c r="O377" s="5"/>
    </row>
    <row r="378" spans="7:15" s="6" customFormat="1" x14ac:dyDescent="0.2">
      <c r="G378" s="31"/>
      <c r="H378" s="31"/>
      <c r="I378" s="31"/>
      <c r="J378" s="2"/>
      <c r="K378" s="31"/>
      <c r="L378" s="31"/>
      <c r="M378" s="31"/>
      <c r="N378" s="31"/>
      <c r="O378" s="5"/>
    </row>
    <row r="379" spans="7:15" s="6" customFormat="1" x14ac:dyDescent="0.2">
      <c r="G379" s="31"/>
      <c r="H379" s="31"/>
      <c r="I379" s="31"/>
      <c r="J379" s="2"/>
      <c r="K379" s="31"/>
      <c r="L379" s="31"/>
      <c r="M379" s="31"/>
      <c r="N379" s="31"/>
      <c r="O379" s="5"/>
    </row>
    <row r="380" spans="7:15" s="6" customFormat="1" x14ac:dyDescent="0.2">
      <c r="G380" s="31"/>
      <c r="H380" s="31"/>
      <c r="I380" s="31"/>
      <c r="J380" s="2"/>
      <c r="K380" s="31"/>
      <c r="L380" s="31"/>
      <c r="M380" s="31"/>
      <c r="N380" s="31"/>
      <c r="O380" s="5"/>
    </row>
    <row r="381" spans="7:15" s="6" customFormat="1" x14ac:dyDescent="0.2">
      <c r="G381" s="31"/>
      <c r="H381" s="31"/>
      <c r="I381" s="31"/>
      <c r="J381" s="2"/>
      <c r="K381" s="31"/>
      <c r="L381" s="31"/>
      <c r="M381" s="31"/>
      <c r="N381" s="31"/>
      <c r="O381" s="5"/>
    </row>
    <row r="382" spans="7:15" s="6" customFormat="1" x14ac:dyDescent="0.2">
      <c r="G382" s="31"/>
      <c r="H382" s="31"/>
      <c r="I382" s="31"/>
      <c r="J382" s="2"/>
      <c r="K382" s="31"/>
      <c r="L382" s="31"/>
      <c r="M382" s="31"/>
      <c r="N382" s="31"/>
      <c r="O382" s="5"/>
    </row>
    <row r="383" spans="7:15" s="6" customFormat="1" x14ac:dyDescent="0.2">
      <c r="G383" s="31"/>
      <c r="H383" s="31"/>
      <c r="I383" s="31"/>
      <c r="J383" s="2"/>
      <c r="K383" s="31"/>
      <c r="L383" s="31"/>
      <c r="M383" s="31"/>
      <c r="N383" s="31"/>
      <c r="O383" s="5"/>
    </row>
    <row r="384" spans="7:15" s="6" customFormat="1" x14ac:dyDescent="0.2">
      <c r="G384" s="31"/>
      <c r="H384" s="31"/>
      <c r="I384" s="31"/>
      <c r="J384" s="2"/>
      <c r="K384" s="31"/>
      <c r="L384" s="31"/>
      <c r="M384" s="31"/>
      <c r="N384" s="31"/>
      <c r="O384" s="5"/>
    </row>
    <row r="385" spans="7:15" s="6" customFormat="1" x14ac:dyDescent="0.2">
      <c r="G385" s="31"/>
      <c r="H385" s="31"/>
      <c r="I385" s="31"/>
      <c r="J385" s="2"/>
      <c r="K385" s="31"/>
      <c r="L385" s="31"/>
      <c r="M385" s="31"/>
      <c r="N385" s="31"/>
      <c r="O385" s="5"/>
    </row>
    <row r="386" spans="7:15" s="6" customFormat="1" x14ac:dyDescent="0.2">
      <c r="G386" s="31"/>
      <c r="H386" s="31"/>
      <c r="I386" s="31"/>
      <c r="J386" s="2"/>
      <c r="K386" s="31"/>
      <c r="L386" s="31"/>
      <c r="M386" s="31"/>
      <c r="N386" s="31"/>
      <c r="O386" s="5"/>
    </row>
    <row r="387" spans="7:15" s="6" customFormat="1" x14ac:dyDescent="0.2">
      <c r="G387" s="31"/>
      <c r="H387" s="31"/>
      <c r="I387" s="31"/>
      <c r="J387" s="2"/>
      <c r="K387" s="31"/>
      <c r="L387" s="31"/>
      <c r="M387" s="31"/>
      <c r="N387" s="31"/>
      <c r="O387" s="5"/>
    </row>
    <row r="388" spans="7:15" s="6" customFormat="1" x14ac:dyDescent="0.2">
      <c r="G388" s="31"/>
      <c r="H388" s="31"/>
      <c r="I388" s="31"/>
      <c r="J388" s="2"/>
      <c r="K388" s="31"/>
      <c r="L388" s="31"/>
      <c r="M388" s="31"/>
      <c r="N388" s="31"/>
      <c r="O388" s="5"/>
    </row>
    <row r="389" spans="7:15" s="6" customFormat="1" x14ac:dyDescent="0.2">
      <c r="G389" s="31"/>
      <c r="H389" s="31"/>
      <c r="I389" s="31"/>
      <c r="J389" s="2"/>
      <c r="K389" s="31"/>
      <c r="L389" s="31"/>
      <c r="M389" s="31"/>
      <c r="N389" s="31"/>
      <c r="O389" s="5"/>
    </row>
    <row r="390" spans="7:15" s="6" customFormat="1" x14ac:dyDescent="0.2">
      <c r="G390" s="31"/>
      <c r="H390" s="31"/>
      <c r="I390" s="31"/>
      <c r="J390" s="2"/>
      <c r="K390" s="31"/>
      <c r="L390" s="31"/>
      <c r="M390" s="31"/>
      <c r="N390" s="31"/>
      <c r="O390" s="5"/>
    </row>
    <row r="391" spans="7:15" s="6" customFormat="1" x14ac:dyDescent="0.2">
      <c r="G391" s="31"/>
      <c r="H391" s="31"/>
      <c r="I391" s="31"/>
      <c r="J391" s="2"/>
      <c r="K391" s="31"/>
      <c r="L391" s="31"/>
      <c r="M391" s="31"/>
      <c r="N391" s="31"/>
      <c r="O391" s="5"/>
    </row>
    <row r="392" spans="7:15" s="6" customFormat="1" x14ac:dyDescent="0.2">
      <c r="G392" s="31"/>
      <c r="H392" s="31"/>
      <c r="I392" s="31"/>
      <c r="J392" s="2"/>
      <c r="K392" s="31"/>
      <c r="L392" s="31"/>
      <c r="M392" s="31"/>
      <c r="N392" s="31"/>
      <c r="O392" s="5"/>
    </row>
    <row r="393" spans="7:15" s="6" customFormat="1" x14ac:dyDescent="0.2">
      <c r="G393" s="31"/>
      <c r="H393" s="31"/>
      <c r="I393" s="31"/>
      <c r="J393" s="2"/>
      <c r="K393" s="31"/>
      <c r="L393" s="31"/>
      <c r="M393" s="31"/>
      <c r="N393" s="31"/>
      <c r="O393" s="5"/>
    </row>
    <row r="394" spans="7:15" s="6" customFormat="1" x14ac:dyDescent="0.2">
      <c r="G394" s="31"/>
      <c r="H394" s="31"/>
      <c r="I394" s="31"/>
      <c r="J394" s="2"/>
      <c r="K394" s="31"/>
      <c r="L394" s="31"/>
      <c r="M394" s="31"/>
      <c r="N394" s="31"/>
      <c r="O394" s="5"/>
    </row>
    <row r="395" spans="7:15" s="6" customFormat="1" x14ac:dyDescent="0.2">
      <c r="G395" s="31"/>
      <c r="H395" s="31"/>
      <c r="I395" s="31"/>
      <c r="J395" s="2"/>
      <c r="K395" s="31"/>
      <c r="L395" s="31"/>
      <c r="M395" s="31"/>
      <c r="N395" s="31"/>
      <c r="O395" s="5"/>
    </row>
    <row r="396" spans="7:15" s="6" customFormat="1" x14ac:dyDescent="0.2">
      <c r="G396" s="31"/>
      <c r="H396" s="31"/>
      <c r="I396" s="31"/>
      <c r="J396" s="2"/>
      <c r="K396" s="31"/>
      <c r="L396" s="31"/>
      <c r="M396" s="31"/>
      <c r="N396" s="31"/>
      <c r="O396" s="5"/>
    </row>
    <row r="397" spans="7:15" s="6" customFormat="1" x14ac:dyDescent="0.2">
      <c r="G397" s="31"/>
      <c r="H397" s="31"/>
      <c r="I397" s="31"/>
      <c r="J397" s="2"/>
      <c r="K397" s="31"/>
      <c r="L397" s="31"/>
      <c r="M397" s="31"/>
      <c r="N397" s="31"/>
      <c r="O397" s="5"/>
    </row>
    <row r="398" spans="7:15" s="6" customFormat="1" x14ac:dyDescent="0.2">
      <c r="G398" s="31"/>
      <c r="H398" s="31"/>
      <c r="I398" s="31"/>
      <c r="J398" s="2"/>
      <c r="K398" s="31"/>
      <c r="L398" s="31"/>
      <c r="M398" s="31"/>
      <c r="N398" s="31"/>
      <c r="O398" s="5"/>
    </row>
    <row r="399" spans="7:15" s="6" customFormat="1" x14ac:dyDescent="0.2">
      <c r="G399" s="31"/>
      <c r="H399" s="31"/>
      <c r="I399" s="31"/>
      <c r="J399" s="2"/>
      <c r="K399" s="31"/>
      <c r="L399" s="31"/>
      <c r="M399" s="31"/>
      <c r="N399" s="31"/>
      <c r="O399" s="5"/>
    </row>
    <row r="400" spans="7:15" s="6" customFormat="1" x14ac:dyDescent="0.2">
      <c r="G400" s="31"/>
      <c r="H400" s="31"/>
      <c r="I400" s="31"/>
      <c r="J400" s="2"/>
      <c r="K400" s="31"/>
      <c r="L400" s="31"/>
      <c r="M400" s="31"/>
      <c r="N400" s="31"/>
      <c r="O400" s="5"/>
    </row>
    <row r="401" spans="7:15" s="6" customFormat="1" x14ac:dyDescent="0.2">
      <c r="G401" s="31"/>
      <c r="H401" s="31"/>
      <c r="I401" s="31"/>
      <c r="J401" s="2"/>
      <c r="K401" s="31"/>
      <c r="L401" s="31"/>
      <c r="M401" s="31"/>
      <c r="N401" s="31"/>
      <c r="O401" s="5"/>
    </row>
    <row r="402" spans="7:15" s="6" customFormat="1" x14ac:dyDescent="0.2">
      <c r="G402" s="31"/>
      <c r="H402" s="31"/>
      <c r="I402" s="31"/>
      <c r="J402" s="2"/>
      <c r="K402" s="31"/>
      <c r="L402" s="31"/>
      <c r="M402" s="31"/>
      <c r="N402" s="31"/>
      <c r="O402" s="5"/>
    </row>
    <row r="403" spans="7:15" s="6" customFormat="1" x14ac:dyDescent="0.2">
      <c r="G403" s="31"/>
      <c r="H403" s="31"/>
      <c r="I403" s="31"/>
      <c r="J403" s="2"/>
      <c r="K403" s="31"/>
      <c r="L403" s="31"/>
      <c r="M403" s="31"/>
      <c r="N403" s="31"/>
      <c r="O403" s="5"/>
    </row>
    <row r="404" spans="7:15" s="6" customFormat="1" x14ac:dyDescent="0.2">
      <c r="G404" s="31"/>
      <c r="H404" s="31"/>
      <c r="I404" s="31"/>
      <c r="J404" s="2"/>
      <c r="K404" s="31"/>
      <c r="L404" s="31"/>
      <c r="M404" s="31"/>
      <c r="N404" s="31"/>
      <c r="O404" s="5"/>
    </row>
    <row r="405" spans="7:15" s="6" customFormat="1" x14ac:dyDescent="0.2">
      <c r="G405" s="31"/>
      <c r="H405" s="31"/>
      <c r="I405" s="31"/>
      <c r="J405" s="2"/>
      <c r="K405" s="31"/>
      <c r="L405" s="31"/>
      <c r="M405" s="31"/>
      <c r="N405" s="31"/>
      <c r="O405" s="5"/>
    </row>
    <row r="406" spans="7:15" s="6" customFormat="1" x14ac:dyDescent="0.2">
      <c r="G406" s="31"/>
      <c r="H406" s="31"/>
      <c r="I406" s="31"/>
      <c r="J406" s="2"/>
      <c r="K406" s="31"/>
      <c r="L406" s="31"/>
      <c r="M406" s="31"/>
      <c r="N406" s="31"/>
      <c r="O406" s="5"/>
    </row>
    <row r="407" spans="7:15" s="6" customFormat="1" x14ac:dyDescent="0.2">
      <c r="G407" s="31"/>
      <c r="H407" s="31"/>
      <c r="I407" s="31"/>
      <c r="J407" s="2"/>
      <c r="K407" s="31"/>
      <c r="L407" s="31"/>
      <c r="M407" s="31"/>
      <c r="N407" s="31"/>
      <c r="O407" s="5"/>
    </row>
    <row r="408" spans="7:15" s="6" customFormat="1" x14ac:dyDescent="0.2">
      <c r="G408" s="31"/>
      <c r="H408" s="31"/>
      <c r="I408" s="31"/>
      <c r="J408" s="2"/>
      <c r="K408" s="31"/>
      <c r="L408" s="31"/>
      <c r="M408" s="31"/>
      <c r="N408" s="31"/>
      <c r="O408" s="5"/>
    </row>
    <row r="409" spans="7:15" s="6" customFormat="1" x14ac:dyDescent="0.2">
      <c r="G409" s="31"/>
      <c r="H409" s="31"/>
      <c r="I409" s="31"/>
      <c r="J409" s="2"/>
      <c r="K409" s="31"/>
      <c r="L409" s="31"/>
      <c r="M409" s="31"/>
      <c r="N409" s="31"/>
      <c r="O409" s="5"/>
    </row>
    <row r="410" spans="7:15" s="6" customFormat="1" x14ac:dyDescent="0.2">
      <c r="G410" s="31"/>
      <c r="H410" s="31"/>
      <c r="I410" s="31"/>
      <c r="J410" s="2"/>
      <c r="K410" s="31"/>
      <c r="L410" s="31"/>
      <c r="M410" s="31"/>
      <c r="N410" s="31"/>
      <c r="O410" s="5"/>
    </row>
    <row r="411" spans="7:15" s="6" customFormat="1" x14ac:dyDescent="0.2">
      <c r="G411" s="31"/>
      <c r="H411" s="31"/>
      <c r="I411" s="31"/>
      <c r="J411" s="2"/>
      <c r="K411" s="31"/>
      <c r="L411" s="31"/>
      <c r="M411" s="31"/>
      <c r="N411" s="31"/>
      <c r="O411" s="5"/>
    </row>
    <row r="412" spans="7:15" s="6" customFormat="1" x14ac:dyDescent="0.2">
      <c r="G412" s="31"/>
      <c r="H412" s="31"/>
      <c r="I412" s="31"/>
      <c r="J412" s="2"/>
      <c r="K412" s="31"/>
      <c r="L412" s="31"/>
      <c r="M412" s="31"/>
      <c r="N412" s="31"/>
      <c r="O412" s="5"/>
    </row>
    <row r="413" spans="7:15" s="6" customFormat="1" x14ac:dyDescent="0.2">
      <c r="G413" s="31"/>
      <c r="H413" s="31"/>
      <c r="I413" s="31"/>
      <c r="J413" s="2"/>
      <c r="K413" s="31"/>
      <c r="L413" s="31"/>
      <c r="M413" s="31"/>
      <c r="N413" s="31"/>
      <c r="O413" s="5"/>
    </row>
    <row r="414" spans="7:15" s="6" customFormat="1" x14ac:dyDescent="0.2">
      <c r="G414" s="31"/>
      <c r="H414" s="31"/>
      <c r="I414" s="31"/>
      <c r="J414" s="2"/>
      <c r="K414" s="31"/>
      <c r="L414" s="31"/>
      <c r="M414" s="31"/>
      <c r="N414" s="31"/>
      <c r="O414" s="5"/>
    </row>
    <row r="415" spans="7:15" s="6" customFormat="1" x14ac:dyDescent="0.2">
      <c r="G415" s="31"/>
      <c r="H415" s="31"/>
      <c r="I415" s="31"/>
      <c r="J415" s="2"/>
      <c r="K415" s="31"/>
      <c r="L415" s="31"/>
      <c r="M415" s="31"/>
      <c r="N415" s="31"/>
      <c r="O415" s="5"/>
    </row>
    <row r="416" spans="7:15" s="6" customFormat="1" x14ac:dyDescent="0.2">
      <c r="G416" s="31"/>
      <c r="H416" s="31"/>
      <c r="I416" s="31"/>
      <c r="J416" s="2"/>
      <c r="K416" s="31"/>
      <c r="L416" s="31"/>
      <c r="M416" s="31"/>
      <c r="N416" s="31"/>
      <c r="O416" s="5"/>
    </row>
    <row r="417" spans="7:15" s="6" customFormat="1" x14ac:dyDescent="0.2">
      <c r="G417" s="31"/>
      <c r="H417" s="31"/>
      <c r="I417" s="31"/>
      <c r="J417" s="2"/>
      <c r="K417" s="31"/>
      <c r="L417" s="31"/>
      <c r="M417" s="31"/>
      <c r="N417" s="31"/>
      <c r="O417" s="5"/>
    </row>
    <row r="418" spans="7:15" s="6" customFormat="1" x14ac:dyDescent="0.2">
      <c r="G418" s="31"/>
      <c r="H418" s="31"/>
      <c r="I418" s="31"/>
      <c r="J418" s="2"/>
      <c r="K418" s="31"/>
      <c r="L418" s="31"/>
      <c r="M418" s="31"/>
      <c r="N418" s="31"/>
      <c r="O418" s="5"/>
    </row>
    <row r="419" spans="7:15" s="6" customFormat="1" x14ac:dyDescent="0.2">
      <c r="G419" s="31"/>
      <c r="H419" s="31"/>
      <c r="I419" s="31"/>
      <c r="J419" s="2"/>
      <c r="K419" s="31"/>
      <c r="L419" s="31"/>
      <c r="M419" s="31"/>
      <c r="N419" s="31"/>
      <c r="O419" s="5"/>
    </row>
    <row r="420" spans="7:15" s="6" customFormat="1" x14ac:dyDescent="0.2">
      <c r="G420" s="31"/>
      <c r="H420" s="31"/>
      <c r="I420" s="31"/>
      <c r="J420" s="2"/>
      <c r="K420" s="31"/>
      <c r="L420" s="31"/>
      <c r="M420" s="31"/>
      <c r="N420" s="31"/>
      <c r="O420" s="5"/>
    </row>
    <row r="421" spans="7:15" s="6" customFormat="1" x14ac:dyDescent="0.2">
      <c r="G421" s="31"/>
      <c r="H421" s="31"/>
      <c r="I421" s="31"/>
      <c r="J421" s="2"/>
      <c r="K421" s="31"/>
      <c r="L421" s="31"/>
      <c r="M421" s="31"/>
      <c r="N421" s="31"/>
      <c r="O421" s="5"/>
    </row>
    <row r="422" spans="7:15" s="6" customFormat="1" x14ac:dyDescent="0.2">
      <c r="G422" s="31"/>
      <c r="H422" s="31"/>
      <c r="I422" s="31"/>
      <c r="J422" s="2"/>
      <c r="K422" s="31"/>
      <c r="L422" s="31"/>
      <c r="M422" s="31"/>
      <c r="N422" s="31"/>
      <c r="O422" s="5"/>
    </row>
    <row r="423" spans="7:15" s="6" customFormat="1" x14ac:dyDescent="0.2">
      <c r="G423" s="31"/>
      <c r="H423" s="31"/>
      <c r="I423" s="31"/>
      <c r="J423" s="2"/>
      <c r="K423" s="31"/>
      <c r="L423" s="31"/>
      <c r="M423" s="31"/>
      <c r="N423" s="31"/>
      <c r="O423" s="5"/>
    </row>
    <row r="424" spans="7:15" s="6" customFormat="1" x14ac:dyDescent="0.2">
      <c r="G424" s="31"/>
      <c r="H424" s="31"/>
      <c r="I424" s="31"/>
      <c r="J424" s="2"/>
      <c r="K424" s="31"/>
      <c r="L424" s="31"/>
      <c r="M424" s="31"/>
      <c r="N424" s="31"/>
      <c r="O424" s="5"/>
    </row>
    <row r="425" spans="7:15" s="6" customFormat="1" x14ac:dyDescent="0.2">
      <c r="G425" s="31"/>
      <c r="H425" s="31"/>
      <c r="I425" s="31"/>
      <c r="J425" s="2"/>
      <c r="K425" s="31"/>
      <c r="L425" s="31"/>
      <c r="M425" s="31"/>
      <c r="N425" s="31"/>
      <c r="O425" s="5"/>
    </row>
    <row r="426" spans="7:15" s="6" customFormat="1" x14ac:dyDescent="0.2">
      <c r="G426" s="31"/>
      <c r="H426" s="31"/>
      <c r="I426" s="31"/>
      <c r="J426" s="2"/>
      <c r="K426" s="31"/>
      <c r="L426" s="31"/>
      <c r="M426" s="31"/>
      <c r="N426" s="31"/>
      <c r="O426" s="5"/>
    </row>
    <row r="427" spans="7:15" s="6" customFormat="1" x14ac:dyDescent="0.2">
      <c r="G427" s="31"/>
      <c r="H427" s="31"/>
      <c r="I427" s="31"/>
      <c r="J427" s="2"/>
      <c r="K427" s="31"/>
      <c r="L427" s="31"/>
      <c r="M427" s="31"/>
      <c r="N427" s="31"/>
      <c r="O427" s="5"/>
    </row>
    <row r="428" spans="7:15" s="6" customFormat="1" x14ac:dyDescent="0.2">
      <c r="G428" s="31"/>
      <c r="H428" s="31"/>
      <c r="I428" s="31"/>
      <c r="J428" s="2"/>
      <c r="K428" s="31"/>
      <c r="L428" s="31"/>
      <c r="M428" s="31"/>
      <c r="N428" s="31"/>
      <c r="O428" s="5"/>
    </row>
    <row r="429" spans="7:15" s="6" customFormat="1" x14ac:dyDescent="0.2">
      <c r="G429" s="31"/>
      <c r="H429" s="31"/>
      <c r="I429" s="31"/>
      <c r="J429" s="2"/>
      <c r="K429" s="31"/>
      <c r="L429" s="31"/>
      <c r="M429" s="31"/>
      <c r="N429" s="31"/>
      <c r="O429" s="5"/>
    </row>
    <row r="430" spans="7:15" s="6" customFormat="1" x14ac:dyDescent="0.2">
      <c r="G430" s="31"/>
      <c r="H430" s="31"/>
      <c r="I430" s="31"/>
      <c r="J430" s="2"/>
      <c r="K430" s="31"/>
      <c r="L430" s="31"/>
      <c r="M430" s="31"/>
      <c r="N430" s="31"/>
      <c r="O430" s="5"/>
    </row>
    <row r="431" spans="7:15" s="6" customFormat="1" x14ac:dyDescent="0.2">
      <c r="G431" s="31"/>
      <c r="H431" s="31"/>
      <c r="I431" s="31"/>
      <c r="J431" s="2"/>
      <c r="K431" s="31"/>
      <c r="L431" s="31"/>
      <c r="M431" s="31"/>
      <c r="N431" s="31"/>
      <c r="O431" s="5"/>
    </row>
    <row r="432" spans="7:15" s="6" customFormat="1" x14ac:dyDescent="0.2">
      <c r="G432" s="31"/>
      <c r="H432" s="31"/>
      <c r="I432" s="31"/>
      <c r="J432" s="2"/>
      <c r="K432" s="31"/>
      <c r="L432" s="31"/>
      <c r="M432" s="31"/>
      <c r="N432" s="31"/>
      <c r="O432" s="5"/>
    </row>
    <row r="433" spans="7:15" s="6" customFormat="1" x14ac:dyDescent="0.2">
      <c r="G433" s="31"/>
      <c r="H433" s="31"/>
      <c r="I433" s="31"/>
      <c r="J433" s="2"/>
      <c r="K433" s="31"/>
      <c r="L433" s="31"/>
      <c r="M433" s="31"/>
      <c r="N433" s="31"/>
      <c r="O433" s="5"/>
    </row>
    <row r="434" spans="7:15" s="6" customFormat="1" x14ac:dyDescent="0.2">
      <c r="G434" s="31"/>
      <c r="H434" s="31"/>
      <c r="I434" s="31"/>
      <c r="J434" s="2"/>
      <c r="K434" s="31"/>
      <c r="L434" s="31"/>
      <c r="M434" s="31"/>
      <c r="N434" s="31"/>
      <c r="O434" s="5"/>
    </row>
    <row r="435" spans="7:15" s="6" customFormat="1" x14ac:dyDescent="0.2">
      <c r="G435" s="31"/>
      <c r="H435" s="31"/>
      <c r="I435" s="31"/>
      <c r="J435" s="2"/>
      <c r="K435" s="31"/>
      <c r="L435" s="31"/>
      <c r="M435" s="31"/>
      <c r="N435" s="31"/>
      <c r="O435" s="5"/>
    </row>
    <row r="436" spans="7:15" s="6" customFormat="1" x14ac:dyDescent="0.2">
      <c r="G436" s="31"/>
      <c r="H436" s="31"/>
      <c r="I436" s="31"/>
      <c r="J436" s="2"/>
      <c r="K436" s="31"/>
      <c r="L436" s="31"/>
      <c r="M436" s="31"/>
      <c r="N436" s="31"/>
      <c r="O436" s="5"/>
    </row>
    <row r="437" spans="7:15" s="6" customFormat="1" x14ac:dyDescent="0.2">
      <c r="G437" s="31"/>
      <c r="H437" s="31"/>
      <c r="I437" s="31"/>
      <c r="J437" s="2"/>
      <c r="K437" s="31"/>
      <c r="L437" s="31"/>
      <c r="M437" s="31"/>
      <c r="N437" s="31"/>
      <c r="O437" s="5"/>
    </row>
    <row r="438" spans="7:15" s="6" customFormat="1" x14ac:dyDescent="0.2">
      <c r="G438" s="31"/>
      <c r="H438" s="31"/>
      <c r="I438" s="31"/>
      <c r="J438" s="2"/>
      <c r="K438" s="31"/>
      <c r="L438" s="31"/>
      <c r="M438" s="31"/>
      <c r="N438" s="31"/>
      <c r="O438" s="5"/>
    </row>
    <row r="439" spans="7:15" s="6" customFormat="1" x14ac:dyDescent="0.2">
      <c r="G439" s="31"/>
      <c r="H439" s="31"/>
      <c r="I439" s="31"/>
      <c r="J439" s="2"/>
      <c r="K439" s="31"/>
      <c r="L439" s="31"/>
      <c r="M439" s="31"/>
      <c r="N439" s="31"/>
      <c r="O439" s="5"/>
    </row>
    <row r="440" spans="7:15" s="6" customFormat="1" x14ac:dyDescent="0.2">
      <c r="G440" s="31"/>
      <c r="H440" s="31"/>
      <c r="I440" s="31"/>
      <c r="J440" s="2"/>
      <c r="K440" s="31"/>
      <c r="L440" s="31"/>
      <c r="M440" s="31"/>
      <c r="N440" s="31"/>
      <c r="O440" s="5"/>
    </row>
    <row r="441" spans="7:15" s="6" customFormat="1" x14ac:dyDescent="0.2">
      <c r="G441" s="31"/>
      <c r="H441" s="31"/>
      <c r="I441" s="31"/>
      <c r="J441" s="2"/>
      <c r="K441" s="31"/>
      <c r="L441" s="31"/>
      <c r="M441" s="31"/>
      <c r="N441" s="31"/>
      <c r="O441" s="5"/>
    </row>
    <row r="442" spans="7:15" s="6" customFormat="1" x14ac:dyDescent="0.2">
      <c r="G442" s="31"/>
      <c r="H442" s="31"/>
      <c r="I442" s="31"/>
      <c r="J442" s="2"/>
      <c r="K442" s="31"/>
      <c r="L442" s="31"/>
      <c r="M442" s="31"/>
      <c r="N442" s="31"/>
      <c r="O442" s="5"/>
    </row>
    <row r="443" spans="7:15" s="6" customFormat="1" x14ac:dyDescent="0.2">
      <c r="G443" s="31"/>
      <c r="H443" s="31"/>
      <c r="I443" s="31"/>
      <c r="J443" s="2"/>
      <c r="K443" s="31"/>
      <c r="L443" s="31"/>
      <c r="M443" s="31"/>
      <c r="N443" s="31"/>
      <c r="O443" s="5"/>
    </row>
    <row r="444" spans="7:15" s="6" customFormat="1" x14ac:dyDescent="0.2">
      <c r="G444" s="31"/>
      <c r="H444" s="31"/>
      <c r="I444" s="31"/>
      <c r="J444" s="2"/>
      <c r="K444" s="31"/>
      <c r="L444" s="31"/>
      <c r="M444" s="31"/>
      <c r="N444" s="31"/>
      <c r="O444" s="5"/>
    </row>
    <row r="445" spans="7:15" s="6" customFormat="1" x14ac:dyDescent="0.2">
      <c r="G445" s="31"/>
      <c r="H445" s="31"/>
      <c r="I445" s="31"/>
      <c r="J445" s="2"/>
      <c r="K445" s="31"/>
      <c r="L445" s="31"/>
      <c r="M445" s="31"/>
      <c r="N445" s="31"/>
      <c r="O445" s="5"/>
    </row>
    <row r="446" spans="7:15" s="6" customFormat="1" x14ac:dyDescent="0.2">
      <c r="G446" s="31"/>
      <c r="H446" s="31"/>
      <c r="I446" s="31"/>
      <c r="J446" s="2"/>
      <c r="K446" s="31"/>
      <c r="L446" s="31"/>
      <c r="M446" s="31"/>
      <c r="N446" s="31"/>
      <c r="O446" s="5"/>
    </row>
    <row r="447" spans="7:15" s="6" customFormat="1" x14ac:dyDescent="0.2">
      <c r="G447" s="31"/>
      <c r="H447" s="31"/>
      <c r="I447" s="31"/>
      <c r="J447" s="2"/>
      <c r="K447" s="31"/>
      <c r="L447" s="31"/>
      <c r="M447" s="31"/>
      <c r="N447" s="31"/>
      <c r="O447" s="5"/>
    </row>
    <row r="448" spans="7:15" s="6" customFormat="1" x14ac:dyDescent="0.2">
      <c r="G448" s="31"/>
      <c r="H448" s="31"/>
      <c r="I448" s="31"/>
      <c r="J448" s="2"/>
      <c r="K448" s="31"/>
      <c r="L448" s="31"/>
      <c r="M448" s="31"/>
      <c r="N448" s="31"/>
      <c r="O448" s="5"/>
    </row>
    <row r="449" spans="7:15" s="6" customFormat="1" x14ac:dyDescent="0.2">
      <c r="G449" s="31"/>
      <c r="H449" s="31"/>
      <c r="I449" s="31"/>
      <c r="J449" s="2"/>
      <c r="K449" s="31"/>
      <c r="L449" s="31"/>
      <c r="M449" s="31"/>
      <c r="N449" s="31"/>
      <c r="O449" s="5"/>
    </row>
    <row r="450" spans="7:15" s="6" customFormat="1" x14ac:dyDescent="0.2">
      <c r="G450" s="31"/>
      <c r="H450" s="31"/>
      <c r="I450" s="31"/>
      <c r="J450" s="2"/>
      <c r="K450" s="31"/>
      <c r="L450" s="31"/>
      <c r="M450" s="31"/>
      <c r="N450" s="31"/>
      <c r="O450" s="5"/>
    </row>
    <row r="451" spans="7:15" s="6" customFormat="1" x14ac:dyDescent="0.2">
      <c r="G451" s="31"/>
      <c r="H451" s="31"/>
      <c r="I451" s="31"/>
      <c r="J451" s="2"/>
      <c r="K451" s="31"/>
      <c r="L451" s="31"/>
      <c r="M451" s="31"/>
      <c r="N451" s="31"/>
      <c r="O451" s="5"/>
    </row>
    <row r="452" spans="7:15" s="6" customFormat="1" x14ac:dyDescent="0.2">
      <c r="G452" s="31"/>
      <c r="H452" s="31"/>
      <c r="I452" s="31"/>
      <c r="J452" s="2"/>
      <c r="K452" s="31"/>
      <c r="L452" s="31"/>
      <c r="M452" s="31"/>
      <c r="N452" s="31"/>
      <c r="O452" s="5"/>
    </row>
    <row r="453" spans="7:15" s="6" customFormat="1" x14ac:dyDescent="0.2">
      <c r="G453" s="31"/>
      <c r="H453" s="31"/>
      <c r="I453" s="31"/>
      <c r="J453" s="2"/>
      <c r="K453" s="31"/>
      <c r="L453" s="31"/>
      <c r="M453" s="31"/>
      <c r="N453" s="31"/>
      <c r="O453" s="5"/>
    </row>
    <row r="454" spans="7:15" s="6" customFormat="1" x14ac:dyDescent="0.2">
      <c r="G454" s="31"/>
      <c r="H454" s="31"/>
      <c r="I454" s="31"/>
      <c r="J454" s="2"/>
      <c r="K454" s="31"/>
      <c r="L454" s="31"/>
      <c r="M454" s="31"/>
      <c r="N454" s="31"/>
      <c r="O454" s="5"/>
    </row>
    <row r="455" spans="7:15" s="6" customFormat="1" x14ac:dyDescent="0.2">
      <c r="G455" s="31"/>
      <c r="H455" s="31"/>
      <c r="I455" s="31"/>
      <c r="J455" s="2"/>
      <c r="K455" s="31"/>
      <c r="L455" s="31"/>
      <c r="M455" s="31"/>
      <c r="N455" s="31"/>
      <c r="O455" s="5"/>
    </row>
    <row r="456" spans="7:15" s="6" customFormat="1" x14ac:dyDescent="0.2">
      <c r="G456" s="31"/>
      <c r="H456" s="31"/>
      <c r="I456" s="31"/>
      <c r="J456" s="2"/>
      <c r="K456" s="31"/>
      <c r="L456" s="31"/>
      <c r="M456" s="31"/>
      <c r="N456" s="31"/>
      <c r="O456" s="5"/>
    </row>
    <row r="457" spans="7:15" s="6" customFormat="1" x14ac:dyDescent="0.2">
      <c r="G457" s="31"/>
      <c r="H457" s="31"/>
      <c r="I457" s="31"/>
      <c r="J457" s="2"/>
      <c r="K457" s="31"/>
      <c r="L457" s="31"/>
      <c r="M457" s="31"/>
      <c r="N457" s="31"/>
      <c r="O457" s="5"/>
    </row>
    <row r="458" spans="7:15" s="6" customFormat="1" x14ac:dyDescent="0.2">
      <c r="G458" s="31"/>
      <c r="H458" s="31"/>
      <c r="I458" s="31"/>
      <c r="J458" s="2"/>
      <c r="K458" s="31"/>
      <c r="L458" s="31"/>
      <c r="M458" s="31"/>
      <c r="N458" s="31"/>
      <c r="O458" s="5"/>
    </row>
    <row r="459" spans="7:15" s="6" customFormat="1" x14ac:dyDescent="0.2">
      <c r="G459" s="31"/>
      <c r="H459" s="31"/>
      <c r="I459" s="31"/>
      <c r="J459" s="2"/>
      <c r="K459" s="31"/>
      <c r="L459" s="31"/>
      <c r="M459" s="31"/>
      <c r="N459" s="31"/>
      <c r="O459" s="5"/>
    </row>
    <row r="460" spans="7:15" s="6" customFormat="1" x14ac:dyDescent="0.2">
      <c r="G460" s="31"/>
      <c r="H460" s="31"/>
      <c r="I460" s="31"/>
      <c r="J460" s="2"/>
      <c r="K460" s="31"/>
      <c r="L460" s="31"/>
      <c r="M460" s="31"/>
      <c r="N460" s="31"/>
      <c r="O460" s="5"/>
    </row>
    <row r="461" spans="7:15" s="6" customFormat="1" x14ac:dyDescent="0.2">
      <c r="G461" s="31"/>
      <c r="H461" s="31"/>
      <c r="I461" s="31"/>
      <c r="J461" s="2"/>
      <c r="K461" s="31"/>
      <c r="L461" s="31"/>
      <c r="M461" s="31"/>
      <c r="N461" s="31"/>
      <c r="O461" s="5"/>
    </row>
    <row r="462" spans="7:15" s="6" customFormat="1" x14ac:dyDescent="0.2">
      <c r="G462" s="31"/>
      <c r="H462" s="31"/>
      <c r="I462" s="31"/>
      <c r="J462" s="2"/>
      <c r="K462" s="31"/>
      <c r="L462" s="31"/>
      <c r="M462" s="31"/>
      <c r="N462" s="31"/>
      <c r="O462" s="5"/>
    </row>
    <row r="463" spans="7:15" s="6" customFormat="1" x14ac:dyDescent="0.2">
      <c r="G463" s="31"/>
      <c r="H463" s="31"/>
      <c r="I463" s="31"/>
      <c r="J463" s="2"/>
      <c r="K463" s="31"/>
      <c r="L463" s="31"/>
      <c r="M463" s="31"/>
      <c r="N463" s="31"/>
      <c r="O463" s="5"/>
    </row>
    <row r="464" spans="7:15" s="6" customFormat="1" x14ac:dyDescent="0.2">
      <c r="G464" s="31"/>
      <c r="H464" s="31"/>
      <c r="I464" s="31"/>
      <c r="J464" s="2"/>
      <c r="K464" s="31"/>
      <c r="L464" s="31"/>
      <c r="M464" s="31"/>
      <c r="N464" s="31"/>
      <c r="O464" s="5"/>
    </row>
    <row r="465" spans="7:15" s="6" customFormat="1" x14ac:dyDescent="0.2">
      <c r="G465" s="31"/>
      <c r="H465" s="31"/>
      <c r="I465" s="31"/>
      <c r="J465" s="2"/>
      <c r="K465" s="31"/>
      <c r="L465" s="31"/>
      <c r="M465" s="31"/>
      <c r="N465" s="31"/>
      <c r="O465" s="5"/>
    </row>
    <row r="466" spans="7:15" s="6" customFormat="1" x14ac:dyDescent="0.2">
      <c r="G466" s="31"/>
      <c r="H466" s="31"/>
      <c r="I466" s="31"/>
      <c r="J466" s="2"/>
      <c r="K466" s="31"/>
      <c r="L466" s="31"/>
      <c r="M466" s="31"/>
      <c r="N466" s="31"/>
      <c r="O466" s="5"/>
    </row>
    <row r="467" spans="7:15" s="6" customFormat="1" x14ac:dyDescent="0.2">
      <c r="G467" s="31"/>
      <c r="H467" s="31"/>
      <c r="I467" s="31"/>
      <c r="J467" s="2"/>
      <c r="K467" s="31"/>
      <c r="L467" s="31"/>
      <c r="M467" s="31"/>
      <c r="N467" s="31"/>
      <c r="O467" s="5"/>
    </row>
    <row r="468" spans="7:15" s="6" customFormat="1" x14ac:dyDescent="0.2">
      <c r="G468" s="31"/>
      <c r="H468" s="31"/>
      <c r="I468" s="31"/>
      <c r="J468" s="2"/>
      <c r="K468" s="31"/>
      <c r="L468" s="31"/>
      <c r="M468" s="31"/>
      <c r="N468" s="31"/>
      <c r="O468" s="5"/>
    </row>
    <row r="469" spans="7:15" s="6" customFormat="1" x14ac:dyDescent="0.2">
      <c r="G469" s="31"/>
      <c r="H469" s="31"/>
      <c r="I469" s="31"/>
      <c r="J469" s="2"/>
      <c r="K469" s="31"/>
      <c r="L469" s="31"/>
      <c r="M469" s="31"/>
      <c r="N469" s="31"/>
      <c r="O469" s="5"/>
    </row>
    <row r="470" spans="7:15" s="6" customFormat="1" x14ac:dyDescent="0.2">
      <c r="G470" s="31"/>
      <c r="H470" s="31"/>
      <c r="I470" s="31"/>
      <c r="J470" s="2"/>
      <c r="K470" s="31"/>
      <c r="L470" s="31"/>
      <c r="M470" s="31"/>
      <c r="N470" s="31"/>
      <c r="O470" s="5"/>
    </row>
    <row r="471" spans="7:15" s="6" customFormat="1" x14ac:dyDescent="0.2">
      <c r="G471" s="31"/>
      <c r="H471" s="31"/>
      <c r="I471" s="31"/>
      <c r="J471" s="2"/>
      <c r="K471" s="31"/>
      <c r="L471" s="31"/>
      <c r="M471" s="31"/>
      <c r="N471" s="31"/>
      <c r="O471" s="5"/>
    </row>
    <row r="472" spans="7:15" s="6" customFormat="1" x14ac:dyDescent="0.2">
      <c r="G472" s="31"/>
      <c r="H472" s="31"/>
      <c r="I472" s="31"/>
      <c r="J472" s="2"/>
      <c r="K472" s="31"/>
      <c r="L472" s="31"/>
      <c r="M472" s="31"/>
      <c r="N472" s="31"/>
      <c r="O472" s="5"/>
    </row>
    <row r="473" spans="7:15" s="6" customFormat="1" x14ac:dyDescent="0.2">
      <c r="G473" s="31"/>
      <c r="H473" s="31"/>
      <c r="I473" s="31"/>
      <c r="J473" s="2"/>
      <c r="K473" s="31"/>
      <c r="L473" s="31"/>
      <c r="M473" s="31"/>
      <c r="N473" s="31"/>
      <c r="O473" s="5"/>
    </row>
    <row r="474" spans="7:15" s="6" customFormat="1" x14ac:dyDescent="0.2">
      <c r="G474" s="31"/>
      <c r="H474" s="31"/>
      <c r="I474" s="31"/>
      <c r="J474" s="2"/>
      <c r="K474" s="31"/>
      <c r="L474" s="31"/>
      <c r="M474" s="31"/>
      <c r="N474" s="31"/>
      <c r="O474" s="5"/>
    </row>
    <row r="475" spans="7:15" s="6" customFormat="1" x14ac:dyDescent="0.2">
      <c r="G475" s="31"/>
      <c r="H475" s="31"/>
      <c r="I475" s="31"/>
      <c r="J475" s="2"/>
      <c r="K475" s="31"/>
      <c r="L475" s="31"/>
      <c r="M475" s="31"/>
      <c r="N475" s="31"/>
      <c r="O475" s="5"/>
    </row>
    <row r="476" spans="7:15" s="6" customFormat="1" x14ac:dyDescent="0.2">
      <c r="G476" s="31"/>
      <c r="H476" s="31"/>
      <c r="I476" s="31"/>
      <c r="J476" s="2"/>
      <c r="K476" s="31"/>
      <c r="L476" s="31"/>
      <c r="M476" s="31"/>
      <c r="N476" s="31"/>
      <c r="O476" s="5"/>
    </row>
    <row r="477" spans="7:15" s="6" customFormat="1" x14ac:dyDescent="0.2">
      <c r="G477" s="31"/>
      <c r="H477" s="31"/>
      <c r="I477" s="31"/>
      <c r="J477" s="2"/>
      <c r="K477" s="31"/>
      <c r="L477" s="31"/>
      <c r="M477" s="31"/>
      <c r="N477" s="31"/>
      <c r="O477" s="5"/>
    </row>
    <row r="478" spans="7:15" s="6" customFormat="1" x14ac:dyDescent="0.2">
      <c r="G478" s="31"/>
      <c r="H478" s="31"/>
      <c r="I478" s="31"/>
      <c r="J478" s="2"/>
      <c r="K478" s="31"/>
      <c r="L478" s="31"/>
      <c r="M478" s="31"/>
      <c r="N478" s="31"/>
      <c r="O478" s="5"/>
    </row>
    <row r="479" spans="7:15" s="6" customFormat="1" x14ac:dyDescent="0.2">
      <c r="G479" s="31"/>
      <c r="H479" s="31"/>
      <c r="I479" s="31"/>
      <c r="J479" s="2"/>
      <c r="K479" s="31"/>
      <c r="L479" s="31"/>
      <c r="M479" s="31"/>
      <c r="N479" s="31"/>
      <c r="O479" s="5"/>
    </row>
    <row r="480" spans="7:15" s="6" customFormat="1" x14ac:dyDescent="0.2">
      <c r="G480" s="31"/>
      <c r="H480" s="31"/>
      <c r="I480" s="31"/>
      <c r="J480" s="2"/>
      <c r="K480" s="31"/>
      <c r="L480" s="31"/>
      <c r="M480" s="31"/>
      <c r="N480" s="31"/>
      <c r="O480" s="5"/>
    </row>
    <row r="481" spans="7:15" s="6" customFormat="1" x14ac:dyDescent="0.2">
      <c r="G481" s="31"/>
      <c r="H481" s="31"/>
      <c r="I481" s="31"/>
      <c r="J481" s="2"/>
      <c r="K481" s="31"/>
      <c r="L481" s="31"/>
      <c r="M481" s="31"/>
      <c r="N481" s="31"/>
      <c r="O481" s="5"/>
    </row>
    <row r="482" spans="7:15" s="6" customFormat="1" x14ac:dyDescent="0.2">
      <c r="G482" s="31"/>
      <c r="H482" s="31"/>
      <c r="I482" s="31"/>
      <c r="J482" s="2"/>
      <c r="K482" s="31"/>
      <c r="L482" s="31"/>
      <c r="M482" s="31"/>
      <c r="N482" s="31"/>
      <c r="O482" s="5"/>
    </row>
    <row r="483" spans="7:15" s="6" customFormat="1" x14ac:dyDescent="0.2">
      <c r="G483" s="31"/>
      <c r="H483" s="31"/>
      <c r="I483" s="31"/>
      <c r="J483" s="2"/>
      <c r="K483" s="31"/>
      <c r="L483" s="31"/>
      <c r="M483" s="31"/>
      <c r="N483" s="31"/>
      <c r="O483" s="5"/>
    </row>
    <row r="484" spans="7:15" s="6" customFormat="1" x14ac:dyDescent="0.2">
      <c r="G484" s="31"/>
      <c r="H484" s="31"/>
      <c r="I484" s="31"/>
      <c r="J484" s="2"/>
      <c r="K484" s="31"/>
      <c r="L484" s="31"/>
      <c r="M484" s="31"/>
      <c r="N484" s="31"/>
      <c r="O484" s="5"/>
    </row>
    <row r="485" spans="7:15" s="6" customFormat="1" x14ac:dyDescent="0.2">
      <c r="G485" s="31"/>
      <c r="H485" s="31"/>
      <c r="I485" s="31"/>
      <c r="J485" s="2"/>
      <c r="K485" s="31"/>
      <c r="L485" s="31"/>
      <c r="M485" s="31"/>
      <c r="N485" s="31"/>
      <c r="O485" s="5"/>
    </row>
    <row r="486" spans="7:15" s="6" customFormat="1" x14ac:dyDescent="0.2">
      <c r="G486" s="31"/>
      <c r="H486" s="31"/>
      <c r="I486" s="31"/>
      <c r="J486" s="2"/>
      <c r="K486" s="31"/>
      <c r="L486" s="31"/>
      <c r="M486" s="31"/>
      <c r="N486" s="31"/>
      <c r="O486" s="5"/>
    </row>
    <row r="487" spans="7:15" s="6" customFormat="1" x14ac:dyDescent="0.2">
      <c r="G487" s="31"/>
      <c r="H487" s="31"/>
      <c r="I487" s="31"/>
      <c r="J487" s="2"/>
      <c r="K487" s="31"/>
      <c r="L487" s="31"/>
      <c r="M487" s="31"/>
      <c r="N487" s="31"/>
      <c r="O487" s="5"/>
    </row>
    <row r="488" spans="7:15" s="6" customFormat="1" x14ac:dyDescent="0.2">
      <c r="G488" s="31"/>
      <c r="H488" s="31"/>
      <c r="I488" s="31"/>
      <c r="J488" s="2"/>
      <c r="K488" s="31"/>
      <c r="L488" s="31"/>
      <c r="M488" s="31"/>
      <c r="N488" s="31"/>
      <c r="O488" s="5"/>
    </row>
    <row r="489" spans="7:15" s="6" customFormat="1" x14ac:dyDescent="0.2">
      <c r="G489" s="31"/>
      <c r="H489" s="31"/>
      <c r="I489" s="31"/>
      <c r="J489" s="2"/>
      <c r="K489" s="31"/>
      <c r="L489" s="31"/>
      <c r="M489" s="31"/>
      <c r="N489" s="31"/>
      <c r="O489" s="5"/>
    </row>
    <row r="490" spans="7:15" s="6" customFormat="1" x14ac:dyDescent="0.2">
      <c r="G490" s="31"/>
      <c r="H490" s="31"/>
      <c r="I490" s="31"/>
      <c r="J490" s="2"/>
      <c r="K490" s="31"/>
      <c r="L490" s="31"/>
      <c r="M490" s="31"/>
      <c r="N490" s="31"/>
      <c r="O490" s="5"/>
    </row>
    <row r="491" spans="7:15" s="6" customFormat="1" x14ac:dyDescent="0.2">
      <c r="G491" s="31"/>
      <c r="H491" s="31"/>
      <c r="I491" s="31"/>
      <c r="J491" s="2"/>
      <c r="K491" s="31"/>
      <c r="L491" s="31"/>
      <c r="M491" s="31"/>
      <c r="N491" s="31"/>
      <c r="O491" s="5"/>
    </row>
    <row r="492" spans="7:15" s="6" customFormat="1" x14ac:dyDescent="0.2">
      <c r="G492" s="31"/>
      <c r="H492" s="31"/>
      <c r="I492" s="31"/>
      <c r="J492" s="2"/>
      <c r="K492" s="31"/>
      <c r="L492" s="31"/>
      <c r="M492" s="31"/>
      <c r="N492" s="31"/>
      <c r="O492" s="5"/>
    </row>
    <row r="493" spans="7:15" s="6" customFormat="1" x14ac:dyDescent="0.2">
      <c r="G493" s="31"/>
      <c r="H493" s="31"/>
      <c r="I493" s="31"/>
      <c r="J493" s="2"/>
      <c r="K493" s="31"/>
      <c r="L493" s="31"/>
      <c r="M493" s="31"/>
      <c r="N493" s="31"/>
      <c r="O493" s="5"/>
    </row>
    <row r="494" spans="7:15" s="6" customFormat="1" x14ac:dyDescent="0.2">
      <c r="G494" s="31"/>
      <c r="H494" s="31"/>
      <c r="I494" s="31"/>
      <c r="J494" s="2"/>
      <c r="K494" s="31"/>
      <c r="L494" s="31"/>
      <c r="M494" s="31"/>
      <c r="N494" s="31"/>
      <c r="O494" s="5"/>
    </row>
    <row r="495" spans="7:15" s="6" customFormat="1" x14ac:dyDescent="0.2">
      <c r="G495" s="31"/>
      <c r="H495" s="31"/>
      <c r="I495" s="31"/>
      <c r="J495" s="2"/>
      <c r="K495" s="31"/>
      <c r="L495" s="31"/>
      <c r="M495" s="31"/>
      <c r="N495" s="31"/>
      <c r="O495" s="5"/>
    </row>
    <row r="496" spans="7:15" s="6" customFormat="1" x14ac:dyDescent="0.2">
      <c r="G496" s="31"/>
      <c r="H496" s="31"/>
      <c r="I496" s="31"/>
      <c r="J496" s="2"/>
      <c r="K496" s="31"/>
      <c r="L496" s="31"/>
      <c r="M496" s="31"/>
      <c r="N496" s="31"/>
      <c r="O496" s="5"/>
    </row>
    <row r="497" spans="7:15" s="6" customFormat="1" x14ac:dyDescent="0.2">
      <c r="G497" s="31"/>
      <c r="H497" s="31"/>
      <c r="I497" s="31"/>
      <c r="J497" s="2"/>
      <c r="K497" s="31"/>
      <c r="L497" s="31"/>
      <c r="M497" s="31"/>
      <c r="N497" s="31"/>
      <c r="O497" s="5"/>
    </row>
    <row r="498" spans="7:15" s="6" customFormat="1" x14ac:dyDescent="0.2">
      <c r="G498" s="31"/>
      <c r="H498" s="31"/>
      <c r="I498" s="31"/>
      <c r="J498" s="2"/>
      <c r="K498" s="31"/>
      <c r="L498" s="31"/>
      <c r="M498" s="31"/>
      <c r="N498" s="31"/>
      <c r="O498" s="5"/>
    </row>
    <row r="499" spans="7:15" s="6" customFormat="1" x14ac:dyDescent="0.2">
      <c r="G499" s="31"/>
      <c r="H499" s="31"/>
      <c r="I499" s="31"/>
      <c r="J499" s="2"/>
      <c r="K499" s="31"/>
      <c r="L499" s="31"/>
      <c r="M499" s="31"/>
      <c r="N499" s="31"/>
      <c r="O499" s="5"/>
    </row>
    <row r="500" spans="7:15" s="6" customFormat="1" x14ac:dyDescent="0.2">
      <c r="G500" s="31"/>
      <c r="H500" s="31"/>
      <c r="I500" s="31"/>
      <c r="J500" s="2"/>
      <c r="K500" s="31"/>
      <c r="L500" s="31"/>
      <c r="M500" s="31"/>
      <c r="N500" s="31"/>
      <c r="O500" s="5"/>
    </row>
    <row r="501" spans="7:15" s="6" customFormat="1" x14ac:dyDescent="0.2">
      <c r="G501" s="31"/>
      <c r="H501" s="31"/>
      <c r="I501" s="31"/>
      <c r="J501" s="2"/>
      <c r="K501" s="31"/>
      <c r="L501" s="31"/>
      <c r="M501" s="31"/>
      <c r="N501" s="31"/>
      <c r="O501" s="5"/>
    </row>
    <row r="502" spans="7:15" s="6" customFormat="1" x14ac:dyDescent="0.2">
      <c r="G502" s="31"/>
      <c r="H502" s="31"/>
      <c r="I502" s="31"/>
      <c r="J502" s="2"/>
      <c r="K502" s="31"/>
      <c r="L502" s="31"/>
      <c r="M502" s="31"/>
      <c r="N502" s="31"/>
      <c r="O502" s="5"/>
    </row>
    <row r="503" spans="7:15" s="6" customFormat="1" x14ac:dyDescent="0.2">
      <c r="G503" s="31"/>
      <c r="H503" s="31"/>
      <c r="I503" s="31"/>
      <c r="J503" s="2"/>
      <c r="K503" s="31"/>
      <c r="L503" s="31"/>
      <c r="M503" s="31"/>
      <c r="N503" s="31"/>
      <c r="O503" s="5"/>
    </row>
    <row r="504" spans="7:15" s="6" customFormat="1" x14ac:dyDescent="0.2">
      <c r="G504" s="31"/>
      <c r="H504" s="31"/>
      <c r="I504" s="31"/>
      <c r="J504" s="2"/>
      <c r="K504" s="31"/>
      <c r="L504" s="31"/>
      <c r="M504" s="31"/>
      <c r="N504" s="31"/>
      <c r="O504" s="5"/>
    </row>
    <row r="505" spans="7:15" s="6" customFormat="1" x14ac:dyDescent="0.2">
      <c r="G505" s="31"/>
      <c r="H505" s="31"/>
      <c r="I505" s="31"/>
      <c r="J505" s="2"/>
      <c r="K505" s="31"/>
      <c r="L505" s="31"/>
      <c r="M505" s="31"/>
      <c r="N505" s="31"/>
      <c r="O505" s="5"/>
    </row>
    <row r="506" spans="7:15" s="6" customFormat="1" x14ac:dyDescent="0.2">
      <c r="G506" s="31"/>
      <c r="H506" s="31"/>
      <c r="I506" s="31"/>
      <c r="J506" s="2"/>
      <c r="K506" s="31"/>
      <c r="L506" s="31"/>
      <c r="M506" s="31"/>
      <c r="N506" s="31"/>
      <c r="O506" s="5"/>
    </row>
    <row r="507" spans="7:15" s="6" customFormat="1" x14ac:dyDescent="0.2">
      <c r="G507" s="31"/>
      <c r="H507" s="31"/>
      <c r="I507" s="31"/>
      <c r="J507" s="2"/>
      <c r="K507" s="31"/>
      <c r="L507" s="31"/>
      <c r="M507" s="31"/>
      <c r="N507" s="31"/>
      <c r="O507" s="5"/>
    </row>
    <row r="508" spans="7:15" s="6" customFormat="1" x14ac:dyDescent="0.2">
      <c r="G508" s="31"/>
      <c r="H508" s="31"/>
      <c r="I508" s="31"/>
      <c r="J508" s="2"/>
      <c r="K508" s="31"/>
      <c r="L508" s="31"/>
      <c r="M508" s="31"/>
      <c r="N508" s="31"/>
      <c r="O508" s="5"/>
    </row>
    <row r="509" spans="7:15" s="6" customFormat="1" x14ac:dyDescent="0.2">
      <c r="G509" s="31"/>
      <c r="H509" s="31"/>
      <c r="I509" s="31"/>
      <c r="J509" s="2"/>
      <c r="K509" s="31"/>
      <c r="L509" s="31"/>
      <c r="M509" s="31"/>
      <c r="N509" s="31"/>
      <c r="O509" s="5"/>
    </row>
    <row r="510" spans="7:15" s="6" customFormat="1" x14ac:dyDescent="0.2">
      <c r="G510" s="31"/>
      <c r="H510" s="31"/>
      <c r="I510" s="31"/>
      <c r="J510" s="2"/>
      <c r="K510" s="31"/>
      <c r="L510" s="31"/>
      <c r="M510" s="31"/>
      <c r="N510" s="31"/>
      <c r="O510" s="5"/>
    </row>
    <row r="511" spans="7:15" s="6" customFormat="1" x14ac:dyDescent="0.2">
      <c r="G511" s="31"/>
      <c r="H511" s="31"/>
      <c r="I511" s="31"/>
      <c r="J511" s="2"/>
      <c r="K511" s="31"/>
      <c r="L511" s="31"/>
      <c r="M511" s="31"/>
      <c r="N511" s="31"/>
      <c r="O511" s="5"/>
    </row>
    <row r="512" spans="7:15" s="6" customFormat="1" x14ac:dyDescent="0.2">
      <c r="G512" s="31"/>
      <c r="H512" s="31"/>
      <c r="I512" s="31"/>
      <c r="J512" s="2"/>
      <c r="K512" s="31"/>
      <c r="L512" s="31"/>
      <c r="M512" s="31"/>
      <c r="N512" s="31"/>
      <c r="O512" s="5"/>
    </row>
    <row r="513" spans="7:15" s="6" customFormat="1" x14ac:dyDescent="0.2">
      <c r="G513" s="31"/>
      <c r="H513" s="31"/>
      <c r="I513" s="31"/>
      <c r="J513" s="2"/>
      <c r="K513" s="31"/>
      <c r="L513" s="31"/>
      <c r="M513" s="31"/>
      <c r="N513" s="31"/>
      <c r="O513" s="5"/>
    </row>
    <row r="514" spans="7:15" s="6" customFormat="1" x14ac:dyDescent="0.2">
      <c r="G514" s="31"/>
      <c r="H514" s="31"/>
      <c r="I514" s="31"/>
      <c r="J514" s="2"/>
      <c r="K514" s="31"/>
      <c r="L514" s="31"/>
      <c r="M514" s="31"/>
      <c r="N514" s="31"/>
      <c r="O514" s="5"/>
    </row>
    <row r="515" spans="7:15" s="6" customFormat="1" x14ac:dyDescent="0.2">
      <c r="G515" s="31"/>
      <c r="H515" s="31"/>
      <c r="I515" s="31"/>
      <c r="J515" s="2"/>
      <c r="K515" s="31"/>
      <c r="L515" s="31"/>
      <c r="M515" s="31"/>
      <c r="N515" s="31"/>
      <c r="O515" s="5"/>
    </row>
    <row r="516" spans="7:15" s="6" customFormat="1" x14ac:dyDescent="0.2">
      <c r="G516" s="31"/>
      <c r="H516" s="31"/>
      <c r="I516" s="31"/>
      <c r="J516" s="2"/>
      <c r="K516" s="31"/>
      <c r="L516" s="31"/>
      <c r="M516" s="31"/>
      <c r="N516" s="31"/>
      <c r="O516" s="5"/>
    </row>
    <row r="517" spans="7:15" s="6" customFormat="1" x14ac:dyDescent="0.2">
      <c r="G517" s="31"/>
      <c r="H517" s="31"/>
      <c r="I517" s="31"/>
      <c r="J517" s="2"/>
      <c r="K517" s="31"/>
      <c r="L517" s="31"/>
      <c r="M517" s="31"/>
      <c r="N517" s="31"/>
      <c r="O517" s="5"/>
    </row>
    <row r="518" spans="7:15" s="6" customFormat="1" x14ac:dyDescent="0.2">
      <c r="G518" s="31"/>
      <c r="H518" s="31"/>
      <c r="I518" s="31"/>
      <c r="J518" s="2"/>
      <c r="K518" s="31"/>
      <c r="L518" s="31"/>
      <c r="M518" s="31"/>
      <c r="N518" s="31"/>
      <c r="O518" s="5"/>
    </row>
    <row r="519" spans="7:15" s="6" customFormat="1" x14ac:dyDescent="0.2">
      <c r="G519" s="31"/>
      <c r="H519" s="31"/>
      <c r="I519" s="31"/>
      <c r="J519" s="2"/>
      <c r="K519" s="31"/>
      <c r="L519" s="31"/>
      <c r="M519" s="31"/>
      <c r="N519" s="31"/>
      <c r="O519" s="5"/>
    </row>
    <row r="520" spans="7:15" s="6" customFormat="1" x14ac:dyDescent="0.2">
      <c r="G520" s="31"/>
      <c r="H520" s="31"/>
      <c r="I520" s="31"/>
      <c r="J520" s="2"/>
      <c r="K520" s="31"/>
      <c r="L520" s="31"/>
      <c r="M520" s="31"/>
      <c r="N520" s="31"/>
      <c r="O520" s="5"/>
    </row>
    <row r="521" spans="7:15" s="6" customFormat="1" x14ac:dyDescent="0.2">
      <c r="G521" s="31"/>
      <c r="H521" s="31"/>
      <c r="I521" s="31"/>
      <c r="J521" s="2"/>
      <c r="K521" s="31"/>
      <c r="L521" s="31"/>
      <c r="M521" s="31"/>
      <c r="N521" s="31"/>
      <c r="O521" s="5"/>
    </row>
    <row r="522" spans="7:15" s="6" customFormat="1" x14ac:dyDescent="0.2">
      <c r="G522" s="31"/>
      <c r="H522" s="31"/>
      <c r="I522" s="31"/>
      <c r="J522" s="2"/>
      <c r="K522" s="31"/>
      <c r="L522" s="31"/>
      <c r="M522" s="31"/>
      <c r="N522" s="31"/>
      <c r="O522" s="5"/>
    </row>
    <row r="523" spans="7:15" s="6" customFormat="1" x14ac:dyDescent="0.2">
      <c r="G523" s="31"/>
      <c r="H523" s="31"/>
      <c r="I523" s="31"/>
      <c r="J523" s="2"/>
      <c r="K523" s="31"/>
      <c r="L523" s="31"/>
      <c r="M523" s="31"/>
      <c r="N523" s="31"/>
      <c r="O523" s="5"/>
    </row>
    <row r="524" spans="7:15" s="6" customFormat="1" x14ac:dyDescent="0.2">
      <c r="G524" s="31"/>
      <c r="H524" s="31"/>
      <c r="I524" s="31"/>
      <c r="J524" s="2"/>
      <c r="K524" s="31"/>
      <c r="L524" s="31"/>
      <c r="M524" s="31"/>
      <c r="N524" s="31"/>
      <c r="O524" s="5"/>
    </row>
    <row r="525" spans="7:15" s="6" customFormat="1" x14ac:dyDescent="0.2">
      <c r="G525" s="31"/>
      <c r="H525" s="31"/>
      <c r="I525" s="31"/>
      <c r="J525" s="2"/>
      <c r="K525" s="31"/>
      <c r="L525" s="31"/>
      <c r="M525" s="31"/>
      <c r="N525" s="31"/>
      <c r="O525" s="5"/>
    </row>
    <row r="526" spans="7:15" s="6" customFormat="1" x14ac:dyDescent="0.2">
      <c r="G526" s="31"/>
      <c r="H526" s="31"/>
      <c r="I526" s="31"/>
      <c r="J526" s="2"/>
      <c r="K526" s="31"/>
      <c r="L526" s="31"/>
      <c r="M526" s="31"/>
      <c r="N526" s="31"/>
      <c r="O526" s="5"/>
    </row>
    <row r="527" spans="7:15" s="6" customFormat="1" x14ac:dyDescent="0.2">
      <c r="G527" s="31"/>
      <c r="H527" s="31"/>
      <c r="I527" s="31"/>
      <c r="J527" s="2"/>
      <c r="K527" s="31"/>
      <c r="L527" s="31"/>
      <c r="M527" s="31"/>
      <c r="N527" s="31"/>
      <c r="O527" s="5"/>
    </row>
    <row r="528" spans="7:15" s="6" customFormat="1" x14ac:dyDescent="0.2">
      <c r="G528" s="31"/>
      <c r="H528" s="31"/>
      <c r="I528" s="31"/>
      <c r="J528" s="2"/>
      <c r="K528" s="31"/>
      <c r="L528" s="31"/>
      <c r="M528" s="31"/>
      <c r="N528" s="31"/>
      <c r="O528" s="5"/>
    </row>
    <row r="529" spans="7:15" s="6" customFormat="1" x14ac:dyDescent="0.2">
      <c r="G529" s="31"/>
      <c r="H529" s="31"/>
      <c r="I529" s="31"/>
      <c r="J529" s="2"/>
      <c r="K529" s="31"/>
      <c r="L529" s="31"/>
      <c r="M529" s="31"/>
      <c r="N529" s="31"/>
      <c r="O529" s="5"/>
    </row>
    <row r="530" spans="7:15" s="6" customFormat="1" x14ac:dyDescent="0.2">
      <c r="G530" s="31"/>
      <c r="H530" s="31"/>
      <c r="I530" s="31"/>
      <c r="J530" s="2"/>
      <c r="K530" s="31"/>
      <c r="L530" s="31"/>
      <c r="M530" s="31"/>
      <c r="N530" s="31"/>
      <c r="O530" s="5"/>
    </row>
    <row r="531" spans="7:15" s="6" customFormat="1" x14ac:dyDescent="0.2">
      <c r="G531" s="31"/>
      <c r="H531" s="31"/>
      <c r="I531" s="31"/>
      <c r="J531" s="2"/>
      <c r="K531" s="31"/>
      <c r="L531" s="31"/>
      <c r="M531" s="31"/>
      <c r="N531" s="31"/>
      <c r="O531" s="5"/>
    </row>
    <row r="532" spans="7:15" s="6" customFormat="1" x14ac:dyDescent="0.2">
      <c r="G532" s="31"/>
      <c r="H532" s="31"/>
      <c r="I532" s="31"/>
      <c r="J532" s="2"/>
      <c r="K532" s="31"/>
      <c r="L532" s="31"/>
      <c r="M532" s="31"/>
      <c r="N532" s="31"/>
      <c r="O532" s="5"/>
    </row>
    <row r="533" spans="7:15" s="6" customFormat="1" x14ac:dyDescent="0.2">
      <c r="G533" s="31"/>
      <c r="H533" s="31"/>
      <c r="I533" s="31"/>
      <c r="J533" s="2"/>
      <c r="K533" s="31"/>
      <c r="L533" s="31"/>
      <c r="M533" s="31"/>
      <c r="N533" s="31"/>
      <c r="O533" s="5"/>
    </row>
    <row r="534" spans="7:15" s="6" customFormat="1" x14ac:dyDescent="0.2">
      <c r="G534" s="31"/>
      <c r="H534" s="31"/>
      <c r="I534" s="31"/>
      <c r="J534" s="2"/>
      <c r="K534" s="31"/>
      <c r="L534" s="31"/>
      <c r="M534" s="31"/>
      <c r="N534" s="31"/>
      <c r="O534" s="5"/>
    </row>
    <row r="535" spans="7:15" s="6" customFormat="1" x14ac:dyDescent="0.2">
      <c r="G535" s="31"/>
      <c r="H535" s="31"/>
      <c r="I535" s="31"/>
      <c r="J535" s="2"/>
      <c r="K535" s="31"/>
      <c r="L535" s="31"/>
      <c r="M535" s="31"/>
      <c r="N535" s="31"/>
      <c r="O535" s="5"/>
    </row>
    <row r="536" spans="7:15" s="6" customFormat="1" x14ac:dyDescent="0.2">
      <c r="G536" s="31"/>
      <c r="H536" s="31"/>
      <c r="I536" s="31"/>
      <c r="J536" s="2"/>
      <c r="K536" s="31"/>
      <c r="L536" s="31"/>
      <c r="M536" s="31"/>
      <c r="N536" s="31"/>
      <c r="O536" s="5"/>
    </row>
    <row r="537" spans="7:15" s="6" customFormat="1" x14ac:dyDescent="0.2">
      <c r="G537" s="31"/>
      <c r="H537" s="31"/>
      <c r="I537" s="31"/>
      <c r="J537" s="2"/>
      <c r="K537" s="31"/>
      <c r="L537" s="31"/>
      <c r="M537" s="31"/>
      <c r="N537" s="31"/>
      <c r="O537" s="5"/>
    </row>
    <row r="538" spans="7:15" s="6" customFormat="1" x14ac:dyDescent="0.2">
      <c r="G538" s="31"/>
      <c r="H538" s="31"/>
      <c r="I538" s="31"/>
      <c r="J538" s="2"/>
      <c r="K538" s="31"/>
      <c r="L538" s="31"/>
      <c r="M538" s="31"/>
      <c r="N538" s="31"/>
      <c r="O538" s="5"/>
    </row>
    <row r="539" spans="7:15" s="6" customFormat="1" x14ac:dyDescent="0.2">
      <c r="G539" s="31"/>
      <c r="H539" s="31"/>
      <c r="I539" s="31"/>
      <c r="J539" s="2"/>
      <c r="K539" s="31"/>
      <c r="L539" s="31"/>
      <c r="M539" s="31"/>
      <c r="N539" s="31"/>
      <c r="O539" s="5"/>
    </row>
    <row r="540" spans="7:15" s="6" customFormat="1" x14ac:dyDescent="0.2">
      <c r="G540" s="31"/>
      <c r="H540" s="31"/>
      <c r="I540" s="31"/>
      <c r="J540" s="2"/>
      <c r="K540" s="31"/>
      <c r="L540" s="31"/>
      <c r="M540" s="31"/>
      <c r="N540" s="31"/>
      <c r="O540" s="5"/>
    </row>
    <row r="541" spans="7:15" s="6" customFormat="1" x14ac:dyDescent="0.2">
      <c r="G541" s="31"/>
      <c r="H541" s="31"/>
      <c r="I541" s="31"/>
      <c r="J541" s="2"/>
      <c r="K541" s="31"/>
      <c r="L541" s="31"/>
      <c r="M541" s="31"/>
      <c r="N541" s="31"/>
      <c r="O541" s="5"/>
    </row>
    <row r="542" spans="7:15" s="6" customFormat="1" x14ac:dyDescent="0.2">
      <c r="G542" s="31"/>
      <c r="H542" s="31"/>
      <c r="I542" s="31"/>
      <c r="J542" s="2"/>
      <c r="K542" s="31"/>
      <c r="L542" s="31"/>
      <c r="M542" s="31"/>
      <c r="N542" s="31"/>
      <c r="O542" s="5"/>
    </row>
    <row r="543" spans="7:15" s="6" customFormat="1" x14ac:dyDescent="0.2">
      <c r="G543" s="31"/>
      <c r="H543" s="31"/>
      <c r="I543" s="31"/>
      <c r="J543" s="2"/>
      <c r="K543" s="31"/>
      <c r="L543" s="31"/>
      <c r="M543" s="31"/>
      <c r="N543" s="31"/>
      <c r="O543" s="5"/>
    </row>
    <row r="544" spans="7:15" s="6" customFormat="1" x14ac:dyDescent="0.2">
      <c r="G544" s="31"/>
      <c r="H544" s="31"/>
      <c r="I544" s="31"/>
      <c r="J544" s="2"/>
      <c r="K544" s="31"/>
      <c r="L544" s="31"/>
      <c r="M544" s="31"/>
      <c r="N544" s="31"/>
      <c r="O544" s="5"/>
    </row>
    <row r="545" spans="7:15" s="6" customFormat="1" x14ac:dyDescent="0.2">
      <c r="G545" s="31"/>
      <c r="H545" s="31"/>
      <c r="I545" s="31"/>
      <c r="J545" s="2"/>
      <c r="K545" s="31"/>
      <c r="L545" s="31"/>
      <c r="M545" s="31"/>
      <c r="N545" s="31"/>
      <c r="O545" s="5"/>
    </row>
    <row r="546" spans="7:15" s="6" customFormat="1" x14ac:dyDescent="0.2">
      <c r="G546" s="31"/>
      <c r="H546" s="31"/>
      <c r="I546" s="31"/>
      <c r="J546" s="2"/>
      <c r="K546" s="31"/>
      <c r="L546" s="31"/>
      <c r="M546" s="31"/>
      <c r="N546" s="31"/>
      <c r="O546" s="5"/>
    </row>
    <row r="547" spans="7:15" s="6" customFormat="1" x14ac:dyDescent="0.2">
      <c r="G547" s="31"/>
      <c r="H547" s="31"/>
      <c r="I547" s="31"/>
      <c r="J547" s="2"/>
      <c r="K547" s="31"/>
      <c r="L547" s="31"/>
      <c r="M547" s="31"/>
      <c r="N547" s="31"/>
      <c r="O547" s="5"/>
    </row>
    <row r="548" spans="7:15" s="6" customFormat="1" x14ac:dyDescent="0.2">
      <c r="G548" s="31"/>
      <c r="H548" s="31"/>
      <c r="I548" s="31"/>
      <c r="J548" s="2"/>
      <c r="K548" s="31"/>
      <c r="L548" s="31"/>
      <c r="M548" s="31"/>
      <c r="N548" s="31"/>
      <c r="O548" s="5"/>
    </row>
    <row r="549" spans="7:15" s="6" customFormat="1" x14ac:dyDescent="0.2">
      <c r="G549" s="31"/>
      <c r="H549" s="31"/>
      <c r="I549" s="31"/>
      <c r="J549" s="2"/>
      <c r="K549" s="31"/>
      <c r="L549" s="31"/>
      <c r="M549" s="31"/>
      <c r="N549" s="31"/>
      <c r="O549" s="5"/>
    </row>
    <row r="550" spans="7:15" s="6" customFormat="1" x14ac:dyDescent="0.2">
      <c r="G550" s="31"/>
      <c r="H550" s="31"/>
      <c r="I550" s="31"/>
      <c r="J550" s="2"/>
      <c r="K550" s="31"/>
      <c r="L550" s="31"/>
      <c r="M550" s="31"/>
      <c r="N550" s="31"/>
      <c r="O550" s="5"/>
    </row>
    <row r="551" spans="7:15" s="6" customFormat="1" x14ac:dyDescent="0.2">
      <c r="G551" s="31"/>
      <c r="H551" s="31"/>
      <c r="I551" s="31"/>
      <c r="J551" s="2"/>
      <c r="K551" s="31"/>
      <c r="L551" s="31"/>
      <c r="M551" s="31"/>
      <c r="N551" s="31"/>
      <c r="O551" s="5"/>
    </row>
    <row r="552" spans="7:15" s="6" customFormat="1" x14ac:dyDescent="0.2">
      <c r="G552" s="31"/>
      <c r="H552" s="31"/>
      <c r="I552" s="31"/>
      <c r="J552" s="2"/>
      <c r="K552" s="31"/>
      <c r="L552" s="31"/>
      <c r="M552" s="31"/>
      <c r="N552" s="31"/>
      <c r="O552" s="5"/>
    </row>
    <row r="553" spans="7:15" s="6" customFormat="1" x14ac:dyDescent="0.2">
      <c r="G553" s="31"/>
      <c r="H553" s="31"/>
      <c r="I553" s="31"/>
      <c r="J553" s="2"/>
      <c r="K553" s="31"/>
      <c r="L553" s="31"/>
      <c r="M553" s="31"/>
      <c r="N553" s="31"/>
      <c r="O553" s="5"/>
    </row>
    <row r="554" spans="7:15" s="6" customFormat="1" x14ac:dyDescent="0.2">
      <c r="G554" s="31"/>
      <c r="H554" s="31"/>
      <c r="I554" s="31"/>
      <c r="J554" s="2"/>
      <c r="K554" s="31"/>
      <c r="L554" s="31"/>
      <c r="M554" s="31"/>
      <c r="N554" s="31"/>
      <c r="O554" s="5"/>
    </row>
    <row r="555" spans="7:15" s="6" customFormat="1" x14ac:dyDescent="0.2">
      <c r="G555" s="31"/>
      <c r="H555" s="31"/>
      <c r="I555" s="31"/>
      <c r="J555" s="2"/>
      <c r="K555" s="31"/>
      <c r="L555" s="31"/>
      <c r="M555" s="31"/>
      <c r="N555" s="31"/>
      <c r="O555" s="5"/>
    </row>
    <row r="556" spans="7:15" s="6" customFormat="1" x14ac:dyDescent="0.2">
      <c r="G556" s="31"/>
      <c r="H556" s="31"/>
      <c r="I556" s="31"/>
      <c r="J556" s="2"/>
      <c r="K556" s="31"/>
      <c r="L556" s="31"/>
      <c r="M556" s="31"/>
      <c r="N556" s="31"/>
      <c r="O556" s="5"/>
    </row>
    <row r="557" spans="7:15" s="6" customFormat="1" x14ac:dyDescent="0.2">
      <c r="G557" s="31"/>
      <c r="H557" s="31"/>
      <c r="I557" s="31"/>
      <c r="J557" s="2"/>
      <c r="K557" s="31"/>
      <c r="L557" s="31"/>
      <c r="M557" s="31"/>
      <c r="N557" s="31"/>
      <c r="O557" s="5"/>
    </row>
    <row r="558" spans="7:15" s="6" customFormat="1" x14ac:dyDescent="0.2">
      <c r="G558" s="31"/>
      <c r="H558" s="31"/>
      <c r="I558" s="31"/>
      <c r="J558" s="2"/>
      <c r="K558" s="31"/>
      <c r="L558" s="31"/>
      <c r="M558" s="31"/>
      <c r="N558" s="31"/>
      <c r="O558" s="5"/>
    </row>
    <row r="559" spans="7:15" s="6" customFormat="1" x14ac:dyDescent="0.2">
      <c r="G559" s="31"/>
      <c r="H559" s="31"/>
      <c r="I559" s="31"/>
      <c r="J559" s="2"/>
      <c r="K559" s="31"/>
      <c r="L559" s="31"/>
      <c r="M559" s="31"/>
      <c r="N559" s="31"/>
      <c r="O559" s="5"/>
    </row>
    <row r="560" spans="7:15" s="6" customFormat="1" x14ac:dyDescent="0.2">
      <c r="G560" s="31"/>
      <c r="H560" s="31"/>
      <c r="I560" s="31"/>
      <c r="J560" s="2"/>
      <c r="K560" s="31"/>
      <c r="L560" s="31"/>
      <c r="M560" s="31"/>
      <c r="N560" s="31"/>
      <c r="O560" s="5"/>
    </row>
    <row r="561" spans="7:15" s="6" customFormat="1" x14ac:dyDescent="0.2">
      <c r="G561" s="31"/>
      <c r="H561" s="31"/>
      <c r="I561" s="31"/>
      <c r="J561" s="2"/>
      <c r="K561" s="31"/>
      <c r="L561" s="31"/>
      <c r="M561" s="31"/>
      <c r="N561" s="31"/>
      <c r="O561" s="5"/>
    </row>
    <row r="562" spans="7:15" s="6" customFormat="1" x14ac:dyDescent="0.2">
      <c r="G562" s="31"/>
      <c r="H562" s="31"/>
      <c r="I562" s="31"/>
      <c r="J562" s="2"/>
      <c r="K562" s="31"/>
      <c r="L562" s="31"/>
      <c r="M562" s="31"/>
      <c r="N562" s="31"/>
      <c r="O562" s="5"/>
    </row>
    <row r="563" spans="7:15" s="6" customFormat="1" x14ac:dyDescent="0.2">
      <c r="G563" s="31"/>
      <c r="H563" s="31"/>
      <c r="I563" s="31"/>
      <c r="J563" s="2"/>
      <c r="K563" s="31"/>
      <c r="L563" s="31"/>
      <c r="M563" s="31"/>
      <c r="N563" s="31"/>
      <c r="O563" s="5"/>
    </row>
    <row r="564" spans="7:15" s="6" customFormat="1" x14ac:dyDescent="0.2">
      <c r="G564" s="31"/>
      <c r="H564" s="31"/>
      <c r="I564" s="31"/>
      <c r="J564" s="2"/>
      <c r="K564" s="31"/>
      <c r="L564" s="31"/>
      <c r="M564" s="31"/>
      <c r="N564" s="31"/>
      <c r="O564" s="5"/>
    </row>
    <row r="565" spans="7:15" s="6" customFormat="1" x14ac:dyDescent="0.2">
      <c r="G565" s="31"/>
      <c r="H565" s="31"/>
      <c r="I565" s="31"/>
      <c r="J565" s="2"/>
      <c r="K565" s="31"/>
      <c r="L565" s="31"/>
      <c r="M565" s="31"/>
      <c r="N565" s="31"/>
      <c r="O565" s="5"/>
    </row>
    <row r="566" spans="7:15" s="6" customFormat="1" x14ac:dyDescent="0.2">
      <c r="G566" s="31"/>
      <c r="H566" s="31"/>
      <c r="I566" s="31"/>
      <c r="J566" s="2"/>
      <c r="K566" s="31"/>
      <c r="L566" s="31"/>
      <c r="M566" s="31"/>
      <c r="N566" s="31"/>
      <c r="O566" s="5"/>
    </row>
    <row r="567" spans="7:15" s="6" customFormat="1" x14ac:dyDescent="0.2">
      <c r="G567" s="31"/>
      <c r="H567" s="31"/>
      <c r="I567" s="31"/>
      <c r="J567" s="2"/>
      <c r="K567" s="31"/>
      <c r="L567" s="31"/>
      <c r="M567" s="31"/>
      <c r="N567" s="31"/>
      <c r="O567" s="5"/>
    </row>
    <row r="568" spans="7:15" s="6" customFormat="1" x14ac:dyDescent="0.2">
      <c r="G568" s="31"/>
      <c r="H568" s="31"/>
      <c r="I568" s="31"/>
      <c r="J568" s="2"/>
      <c r="K568" s="31"/>
      <c r="L568" s="31"/>
      <c r="M568" s="31"/>
      <c r="N568" s="31"/>
      <c r="O568" s="5"/>
    </row>
    <row r="569" spans="7:15" s="6" customFormat="1" x14ac:dyDescent="0.2">
      <c r="G569" s="31"/>
      <c r="H569" s="31"/>
      <c r="I569" s="31"/>
      <c r="J569" s="2"/>
      <c r="K569" s="31"/>
      <c r="L569" s="31"/>
      <c r="M569" s="31"/>
      <c r="N569" s="31"/>
      <c r="O569" s="5"/>
    </row>
    <row r="570" spans="7:15" s="6" customFormat="1" x14ac:dyDescent="0.2">
      <c r="G570" s="31"/>
      <c r="H570" s="31"/>
      <c r="I570" s="31"/>
      <c r="J570" s="2"/>
      <c r="K570" s="31"/>
      <c r="L570" s="31"/>
      <c r="M570" s="31"/>
      <c r="N570" s="31"/>
      <c r="O570" s="5"/>
    </row>
    <row r="571" spans="7:15" s="6" customFormat="1" x14ac:dyDescent="0.2">
      <c r="G571" s="31"/>
      <c r="H571" s="31"/>
      <c r="I571" s="31"/>
      <c r="J571" s="2"/>
      <c r="K571" s="31"/>
      <c r="L571" s="31"/>
      <c r="M571" s="31"/>
      <c r="N571" s="31"/>
      <c r="O571" s="5"/>
    </row>
    <row r="572" spans="7:15" s="6" customFormat="1" x14ac:dyDescent="0.2">
      <c r="G572" s="31"/>
      <c r="H572" s="31"/>
      <c r="I572" s="31"/>
      <c r="J572" s="2"/>
      <c r="K572" s="31"/>
      <c r="L572" s="31"/>
      <c r="M572" s="31"/>
      <c r="N572" s="31"/>
      <c r="O572" s="5"/>
    </row>
    <row r="573" spans="7:15" s="6" customFormat="1" x14ac:dyDescent="0.2">
      <c r="G573" s="31"/>
      <c r="H573" s="31"/>
      <c r="I573" s="31"/>
      <c r="J573" s="2"/>
      <c r="K573" s="31"/>
      <c r="L573" s="31"/>
      <c r="M573" s="31"/>
      <c r="N573" s="31"/>
      <c r="O573" s="5"/>
    </row>
    <row r="574" spans="7:15" s="6" customFormat="1" x14ac:dyDescent="0.2">
      <c r="G574" s="31"/>
      <c r="H574" s="31"/>
      <c r="I574" s="31"/>
      <c r="J574" s="2"/>
      <c r="K574" s="31"/>
      <c r="L574" s="31"/>
      <c r="M574" s="31"/>
      <c r="N574" s="31"/>
      <c r="O574" s="5"/>
    </row>
    <row r="575" spans="7:15" s="6" customFormat="1" x14ac:dyDescent="0.2">
      <c r="G575" s="31"/>
      <c r="H575" s="31"/>
      <c r="I575" s="31"/>
      <c r="J575" s="2"/>
      <c r="K575" s="31"/>
      <c r="L575" s="31"/>
      <c r="M575" s="31"/>
      <c r="N575" s="31"/>
      <c r="O575" s="5"/>
    </row>
    <row r="576" spans="7:15" s="6" customFormat="1" x14ac:dyDescent="0.2">
      <c r="G576" s="31"/>
      <c r="H576" s="31"/>
      <c r="I576" s="31"/>
      <c r="J576" s="2"/>
      <c r="K576" s="31"/>
      <c r="L576" s="31"/>
      <c r="M576" s="31"/>
      <c r="N576" s="31"/>
      <c r="O576" s="5"/>
    </row>
    <row r="577" spans="7:15" s="6" customFormat="1" x14ac:dyDescent="0.2">
      <c r="G577" s="31"/>
      <c r="H577" s="31"/>
      <c r="I577" s="31"/>
      <c r="J577" s="2"/>
      <c r="K577" s="31"/>
      <c r="L577" s="31"/>
      <c r="M577" s="31"/>
      <c r="N577" s="31"/>
      <c r="O577" s="5"/>
    </row>
    <row r="578" spans="7:15" s="6" customFormat="1" x14ac:dyDescent="0.2">
      <c r="G578" s="31"/>
      <c r="H578" s="31"/>
      <c r="I578" s="31"/>
      <c r="J578" s="2"/>
      <c r="K578" s="31"/>
      <c r="L578" s="31"/>
      <c r="M578" s="31"/>
      <c r="N578" s="31"/>
      <c r="O578" s="5"/>
    </row>
    <row r="579" spans="7:15" s="6" customFormat="1" x14ac:dyDescent="0.2">
      <c r="G579" s="31"/>
      <c r="H579" s="31"/>
      <c r="I579" s="31"/>
      <c r="J579" s="2"/>
      <c r="K579" s="31"/>
      <c r="L579" s="31"/>
      <c r="M579" s="31"/>
      <c r="N579" s="31"/>
      <c r="O579" s="5"/>
    </row>
    <row r="580" spans="7:15" s="6" customFormat="1" x14ac:dyDescent="0.2">
      <c r="G580" s="31"/>
      <c r="H580" s="31"/>
      <c r="I580" s="31"/>
      <c r="J580" s="2"/>
      <c r="K580" s="31"/>
      <c r="L580" s="31"/>
      <c r="M580" s="31"/>
      <c r="N580" s="31"/>
      <c r="O580" s="5"/>
    </row>
    <row r="581" spans="7:15" s="6" customFormat="1" x14ac:dyDescent="0.2">
      <c r="G581" s="31"/>
      <c r="H581" s="31"/>
      <c r="I581" s="31"/>
      <c r="J581" s="2"/>
      <c r="K581" s="31"/>
      <c r="L581" s="31"/>
      <c r="M581" s="31"/>
      <c r="N581" s="31"/>
      <c r="O581" s="5"/>
    </row>
    <row r="582" spans="7:15" s="6" customFormat="1" x14ac:dyDescent="0.2">
      <c r="G582" s="31"/>
      <c r="H582" s="31"/>
      <c r="I582" s="31"/>
      <c r="J582" s="2"/>
      <c r="K582" s="31"/>
      <c r="L582" s="31"/>
      <c r="M582" s="31"/>
      <c r="N582" s="31"/>
      <c r="O582" s="5"/>
    </row>
    <row r="583" spans="7:15" s="6" customFormat="1" x14ac:dyDescent="0.2">
      <c r="G583" s="31"/>
      <c r="H583" s="31"/>
      <c r="I583" s="31"/>
      <c r="J583" s="2"/>
      <c r="K583" s="31"/>
      <c r="L583" s="31"/>
      <c r="M583" s="31"/>
      <c r="N583" s="31"/>
      <c r="O583" s="5"/>
    </row>
    <row r="584" spans="7:15" s="6" customFormat="1" x14ac:dyDescent="0.2">
      <c r="G584" s="31"/>
      <c r="H584" s="31"/>
      <c r="I584" s="31"/>
      <c r="J584" s="2"/>
      <c r="K584" s="31"/>
      <c r="L584" s="31"/>
      <c r="M584" s="31"/>
      <c r="N584" s="31"/>
      <c r="O584" s="5"/>
    </row>
    <row r="585" spans="7:15" s="6" customFormat="1" x14ac:dyDescent="0.2">
      <c r="G585" s="31"/>
      <c r="H585" s="31"/>
      <c r="I585" s="31"/>
      <c r="J585" s="2"/>
      <c r="K585" s="31"/>
      <c r="L585" s="31"/>
      <c r="M585" s="31"/>
      <c r="N585" s="31"/>
      <c r="O585" s="5"/>
    </row>
    <row r="586" spans="7:15" s="6" customFormat="1" x14ac:dyDescent="0.2">
      <c r="G586" s="31"/>
      <c r="H586" s="31"/>
      <c r="I586" s="31"/>
      <c r="J586" s="2"/>
      <c r="K586" s="31"/>
      <c r="L586" s="31"/>
      <c r="M586" s="31"/>
      <c r="N586" s="31"/>
      <c r="O586" s="5"/>
    </row>
    <row r="587" spans="7:15" s="6" customFormat="1" x14ac:dyDescent="0.2">
      <c r="G587" s="31"/>
      <c r="H587" s="31"/>
      <c r="I587" s="31"/>
      <c r="J587" s="2"/>
      <c r="K587" s="31"/>
      <c r="L587" s="31"/>
      <c r="M587" s="31"/>
      <c r="N587" s="31"/>
      <c r="O587" s="5"/>
    </row>
    <row r="588" spans="7:15" s="6" customFormat="1" x14ac:dyDescent="0.2">
      <c r="G588" s="31"/>
      <c r="H588" s="31"/>
      <c r="I588" s="31"/>
      <c r="J588" s="2"/>
      <c r="K588" s="31"/>
      <c r="L588" s="31"/>
      <c r="M588" s="31"/>
      <c r="N588" s="31"/>
      <c r="O588" s="5"/>
    </row>
    <row r="589" spans="7:15" s="6" customFormat="1" x14ac:dyDescent="0.2">
      <c r="G589" s="31"/>
      <c r="H589" s="31"/>
      <c r="I589" s="31"/>
      <c r="J589" s="2"/>
      <c r="K589" s="31"/>
      <c r="L589" s="31"/>
      <c r="M589" s="31"/>
      <c r="N589" s="31"/>
      <c r="O589" s="5"/>
    </row>
    <row r="590" spans="7:15" s="6" customFormat="1" x14ac:dyDescent="0.2">
      <c r="G590" s="31"/>
      <c r="H590" s="31"/>
      <c r="I590" s="31"/>
      <c r="J590" s="2"/>
      <c r="K590" s="31"/>
      <c r="L590" s="31"/>
      <c r="M590" s="31"/>
      <c r="N590" s="31"/>
      <c r="O590" s="5"/>
    </row>
    <row r="591" spans="7:15" s="6" customFormat="1" x14ac:dyDescent="0.2">
      <c r="G591" s="31"/>
      <c r="H591" s="31"/>
      <c r="I591" s="31"/>
      <c r="J591" s="2"/>
      <c r="K591" s="31"/>
      <c r="L591" s="31"/>
      <c r="M591" s="31"/>
      <c r="N591" s="31"/>
      <c r="O591" s="5"/>
    </row>
    <row r="592" spans="7:15" s="6" customFormat="1" x14ac:dyDescent="0.2">
      <c r="G592" s="31"/>
      <c r="H592" s="31"/>
      <c r="I592" s="31"/>
      <c r="J592" s="2"/>
      <c r="K592" s="31"/>
      <c r="L592" s="31"/>
      <c r="M592" s="31"/>
      <c r="N592" s="31"/>
      <c r="O592" s="5"/>
    </row>
    <row r="593" spans="7:15" s="6" customFormat="1" x14ac:dyDescent="0.2">
      <c r="G593" s="31"/>
      <c r="H593" s="31"/>
      <c r="I593" s="31"/>
      <c r="J593" s="2"/>
      <c r="K593" s="31"/>
      <c r="L593" s="31"/>
      <c r="M593" s="31"/>
      <c r="N593" s="31"/>
      <c r="O593" s="5"/>
    </row>
    <row r="594" spans="7:15" s="6" customFormat="1" x14ac:dyDescent="0.2">
      <c r="G594" s="31"/>
      <c r="H594" s="31"/>
      <c r="I594" s="31"/>
      <c r="J594" s="2"/>
      <c r="K594" s="31"/>
      <c r="L594" s="31"/>
      <c r="M594" s="31"/>
      <c r="N594" s="31"/>
      <c r="O594" s="5"/>
    </row>
    <row r="595" spans="7:15" s="6" customFormat="1" x14ac:dyDescent="0.2">
      <c r="G595" s="31"/>
      <c r="H595" s="31"/>
      <c r="I595" s="31"/>
      <c r="J595" s="2"/>
      <c r="K595" s="31"/>
      <c r="L595" s="31"/>
      <c r="M595" s="31"/>
      <c r="N595" s="31"/>
      <c r="O595" s="5"/>
    </row>
    <row r="596" spans="7:15" s="6" customFormat="1" x14ac:dyDescent="0.2">
      <c r="G596" s="31"/>
      <c r="H596" s="31"/>
      <c r="I596" s="31"/>
      <c r="J596" s="2"/>
      <c r="K596" s="31"/>
      <c r="L596" s="31"/>
      <c r="M596" s="31"/>
      <c r="N596" s="31"/>
      <c r="O596" s="5"/>
    </row>
    <row r="597" spans="7:15" s="6" customFormat="1" x14ac:dyDescent="0.2">
      <c r="G597" s="31"/>
      <c r="H597" s="31"/>
      <c r="I597" s="31"/>
      <c r="J597" s="2"/>
      <c r="K597" s="31"/>
      <c r="L597" s="31"/>
      <c r="M597" s="31"/>
      <c r="N597" s="31"/>
      <c r="O597" s="5"/>
    </row>
    <row r="598" spans="7:15" s="6" customFormat="1" x14ac:dyDescent="0.2">
      <c r="G598" s="31"/>
      <c r="H598" s="31"/>
      <c r="I598" s="31"/>
      <c r="J598" s="2"/>
      <c r="K598" s="31"/>
      <c r="L598" s="31"/>
      <c r="M598" s="31"/>
      <c r="N598" s="31"/>
      <c r="O598" s="5"/>
    </row>
    <row r="599" spans="7:15" s="6" customFormat="1" x14ac:dyDescent="0.2">
      <c r="G599" s="31"/>
      <c r="H599" s="31"/>
      <c r="I599" s="31"/>
      <c r="J599" s="2"/>
      <c r="K599" s="31"/>
      <c r="L599" s="31"/>
      <c r="M599" s="31"/>
      <c r="N599" s="31"/>
      <c r="O599" s="5"/>
    </row>
    <row r="600" spans="7:15" s="6" customFormat="1" x14ac:dyDescent="0.2">
      <c r="G600" s="31"/>
      <c r="H600" s="31"/>
      <c r="I600" s="31"/>
      <c r="J600" s="2"/>
      <c r="K600" s="31"/>
      <c r="L600" s="31"/>
      <c r="M600" s="31"/>
      <c r="N600" s="31"/>
      <c r="O600" s="5"/>
    </row>
    <row r="601" spans="7:15" s="6" customFormat="1" x14ac:dyDescent="0.2">
      <c r="G601" s="31"/>
      <c r="H601" s="31"/>
      <c r="I601" s="31"/>
      <c r="J601" s="2"/>
      <c r="K601" s="31"/>
      <c r="L601" s="31"/>
      <c r="M601" s="31"/>
      <c r="N601" s="31"/>
      <c r="O601" s="5"/>
    </row>
    <row r="602" spans="7:15" s="6" customFormat="1" x14ac:dyDescent="0.2">
      <c r="G602" s="31"/>
      <c r="H602" s="31"/>
      <c r="I602" s="31"/>
      <c r="J602" s="2"/>
      <c r="K602" s="31"/>
      <c r="L602" s="31"/>
      <c r="M602" s="31"/>
      <c r="N602" s="31"/>
      <c r="O602" s="5"/>
    </row>
    <row r="603" spans="7:15" s="6" customFormat="1" x14ac:dyDescent="0.2">
      <c r="G603" s="31"/>
      <c r="H603" s="31"/>
      <c r="I603" s="31"/>
      <c r="J603" s="2"/>
      <c r="K603" s="31"/>
      <c r="L603" s="31"/>
      <c r="M603" s="31"/>
      <c r="N603" s="31"/>
      <c r="O603" s="5"/>
    </row>
    <row r="604" spans="7:15" s="6" customFormat="1" x14ac:dyDescent="0.2">
      <c r="G604" s="31"/>
      <c r="H604" s="31"/>
      <c r="I604" s="31"/>
      <c r="J604" s="2"/>
      <c r="K604" s="31"/>
      <c r="L604" s="31"/>
      <c r="M604" s="31"/>
      <c r="N604" s="31"/>
      <c r="O604" s="5"/>
    </row>
    <row r="605" spans="7:15" s="6" customFormat="1" x14ac:dyDescent="0.2">
      <c r="G605" s="31"/>
      <c r="H605" s="31"/>
      <c r="I605" s="31"/>
      <c r="J605" s="2"/>
      <c r="K605" s="31"/>
      <c r="L605" s="31"/>
      <c r="M605" s="31"/>
      <c r="N605" s="31"/>
      <c r="O605" s="5"/>
    </row>
    <row r="606" spans="7:15" s="6" customFormat="1" x14ac:dyDescent="0.2">
      <c r="G606" s="31"/>
      <c r="H606" s="31"/>
      <c r="I606" s="31"/>
      <c r="J606" s="2"/>
      <c r="K606" s="31"/>
      <c r="L606" s="31"/>
      <c r="M606" s="31"/>
      <c r="N606" s="31"/>
      <c r="O606" s="5"/>
    </row>
    <row r="607" spans="7:15" s="6" customFormat="1" x14ac:dyDescent="0.2">
      <c r="G607" s="31"/>
      <c r="H607" s="31"/>
      <c r="I607" s="31"/>
      <c r="J607" s="2"/>
      <c r="K607" s="31"/>
      <c r="L607" s="31"/>
      <c r="M607" s="31"/>
      <c r="N607" s="31"/>
      <c r="O607" s="5"/>
    </row>
    <row r="608" spans="7:15" s="6" customFormat="1" x14ac:dyDescent="0.2">
      <c r="G608" s="31"/>
      <c r="H608" s="31"/>
      <c r="I608" s="31"/>
      <c r="J608" s="2"/>
      <c r="K608" s="31"/>
      <c r="L608" s="31"/>
      <c r="M608" s="31"/>
      <c r="N608" s="31"/>
      <c r="O608" s="5"/>
    </row>
    <row r="609" spans="7:15" s="6" customFormat="1" x14ac:dyDescent="0.2">
      <c r="G609" s="31"/>
      <c r="H609" s="31"/>
      <c r="I609" s="31"/>
      <c r="J609" s="2"/>
      <c r="K609" s="31"/>
      <c r="L609" s="31"/>
      <c r="M609" s="31"/>
      <c r="N609" s="31"/>
      <c r="O609" s="5"/>
    </row>
    <row r="610" spans="7:15" s="6" customFormat="1" x14ac:dyDescent="0.2">
      <c r="G610" s="31"/>
      <c r="H610" s="31"/>
      <c r="I610" s="31"/>
      <c r="J610" s="2"/>
      <c r="K610" s="31"/>
      <c r="L610" s="31"/>
      <c r="M610" s="31"/>
      <c r="N610" s="31"/>
      <c r="O610" s="5"/>
    </row>
    <row r="611" spans="7:15" s="6" customFormat="1" x14ac:dyDescent="0.2">
      <c r="G611" s="31"/>
      <c r="H611" s="31"/>
      <c r="I611" s="31"/>
      <c r="J611" s="2"/>
      <c r="K611" s="31"/>
      <c r="L611" s="31"/>
      <c r="M611" s="31"/>
      <c r="N611" s="31"/>
      <c r="O611" s="5"/>
    </row>
    <row r="612" spans="7:15" s="6" customFormat="1" x14ac:dyDescent="0.2">
      <c r="G612" s="31"/>
      <c r="H612" s="31"/>
      <c r="I612" s="31"/>
      <c r="J612" s="2"/>
      <c r="K612" s="31"/>
      <c r="L612" s="31"/>
      <c r="M612" s="31"/>
      <c r="N612" s="31"/>
      <c r="O612" s="5"/>
    </row>
    <row r="613" spans="7:15" s="6" customFormat="1" x14ac:dyDescent="0.2">
      <c r="G613" s="31"/>
      <c r="H613" s="31"/>
      <c r="I613" s="31"/>
      <c r="J613" s="2"/>
      <c r="K613" s="31"/>
      <c r="L613" s="31"/>
      <c r="M613" s="31"/>
      <c r="N613" s="31"/>
      <c r="O613" s="5"/>
    </row>
    <row r="614" spans="7:15" s="6" customFormat="1" x14ac:dyDescent="0.2">
      <c r="G614" s="31"/>
      <c r="H614" s="31"/>
      <c r="I614" s="31"/>
      <c r="J614" s="2"/>
      <c r="K614" s="31"/>
      <c r="L614" s="31"/>
      <c r="M614" s="31"/>
      <c r="N614" s="31"/>
      <c r="O614" s="5"/>
    </row>
    <row r="615" spans="7:15" s="6" customFormat="1" x14ac:dyDescent="0.2">
      <c r="G615" s="31"/>
      <c r="H615" s="31"/>
      <c r="I615" s="31"/>
      <c r="J615" s="2"/>
      <c r="K615" s="31"/>
      <c r="L615" s="31"/>
      <c r="M615" s="31"/>
      <c r="N615" s="31"/>
      <c r="O615" s="5"/>
    </row>
    <row r="616" spans="7:15" s="6" customFormat="1" x14ac:dyDescent="0.2">
      <c r="G616" s="31"/>
      <c r="H616" s="31"/>
      <c r="I616" s="31"/>
      <c r="J616" s="2"/>
      <c r="K616" s="31"/>
      <c r="L616" s="31"/>
      <c r="M616" s="31"/>
      <c r="N616" s="31"/>
      <c r="O616" s="5"/>
    </row>
    <row r="617" spans="7:15" s="6" customFormat="1" x14ac:dyDescent="0.2">
      <c r="G617" s="31"/>
      <c r="H617" s="31"/>
      <c r="I617" s="31"/>
      <c r="J617" s="2"/>
      <c r="K617" s="31"/>
      <c r="L617" s="31"/>
      <c r="M617" s="31"/>
      <c r="N617" s="31"/>
      <c r="O617" s="5"/>
    </row>
    <row r="618" spans="7:15" s="6" customFormat="1" x14ac:dyDescent="0.2">
      <c r="G618" s="31"/>
      <c r="H618" s="31"/>
      <c r="I618" s="31"/>
      <c r="J618" s="2"/>
      <c r="K618" s="31"/>
      <c r="L618" s="31"/>
      <c r="M618" s="31"/>
      <c r="N618" s="31"/>
      <c r="O618" s="5"/>
    </row>
    <row r="619" spans="7:15" s="6" customFormat="1" x14ac:dyDescent="0.2">
      <c r="G619" s="31"/>
      <c r="H619" s="31"/>
      <c r="I619" s="31"/>
      <c r="J619" s="2"/>
      <c r="K619" s="31"/>
      <c r="L619" s="31"/>
      <c r="M619" s="31"/>
      <c r="N619" s="31"/>
      <c r="O619" s="5"/>
    </row>
    <row r="620" spans="7:15" s="6" customFormat="1" x14ac:dyDescent="0.2">
      <c r="G620" s="31"/>
      <c r="H620" s="31"/>
      <c r="I620" s="31"/>
      <c r="J620" s="2"/>
      <c r="K620" s="31"/>
      <c r="L620" s="31"/>
      <c r="M620" s="31"/>
      <c r="N620" s="31"/>
      <c r="O620" s="5"/>
    </row>
    <row r="621" spans="7:15" s="6" customFormat="1" x14ac:dyDescent="0.2">
      <c r="G621" s="31"/>
      <c r="H621" s="31"/>
      <c r="I621" s="31"/>
      <c r="J621" s="2"/>
      <c r="K621" s="31"/>
      <c r="L621" s="31"/>
      <c r="M621" s="31"/>
      <c r="N621" s="31"/>
      <c r="O621" s="5"/>
    </row>
    <row r="622" spans="7:15" s="6" customFormat="1" x14ac:dyDescent="0.2">
      <c r="G622" s="31"/>
      <c r="H622" s="31"/>
      <c r="I622" s="31"/>
      <c r="J622" s="2"/>
      <c r="K622" s="31"/>
      <c r="L622" s="31"/>
      <c r="M622" s="31"/>
      <c r="N622" s="31"/>
      <c r="O622" s="5"/>
    </row>
    <row r="623" spans="7:15" s="6" customFormat="1" x14ac:dyDescent="0.2">
      <c r="G623" s="31"/>
      <c r="H623" s="31"/>
      <c r="I623" s="31"/>
      <c r="J623" s="2"/>
      <c r="K623" s="31"/>
      <c r="L623" s="31"/>
      <c r="M623" s="31"/>
      <c r="N623" s="31"/>
      <c r="O623" s="5"/>
    </row>
    <row r="624" spans="7:15" s="6" customFormat="1" x14ac:dyDescent="0.2">
      <c r="G624" s="31"/>
      <c r="H624" s="31"/>
      <c r="I624" s="31"/>
      <c r="J624" s="2"/>
      <c r="K624" s="31"/>
      <c r="L624" s="31"/>
      <c r="M624" s="31"/>
      <c r="N624" s="31"/>
      <c r="O624" s="5"/>
    </row>
    <row r="625" spans="7:15" s="6" customFormat="1" x14ac:dyDescent="0.2">
      <c r="G625" s="31"/>
      <c r="H625" s="31"/>
      <c r="I625" s="31"/>
      <c r="J625" s="2"/>
      <c r="K625" s="31"/>
      <c r="L625" s="31"/>
      <c r="M625" s="31"/>
      <c r="N625" s="31"/>
      <c r="O625" s="5"/>
    </row>
    <row r="626" spans="7:15" s="6" customFormat="1" x14ac:dyDescent="0.2">
      <c r="G626" s="31"/>
      <c r="H626" s="31"/>
      <c r="I626" s="31"/>
      <c r="J626" s="2"/>
      <c r="K626" s="31"/>
      <c r="L626" s="31"/>
      <c r="M626" s="31"/>
      <c r="N626" s="31"/>
      <c r="O626" s="5"/>
    </row>
    <row r="627" spans="7:15" s="6" customFormat="1" x14ac:dyDescent="0.2">
      <c r="G627" s="31"/>
      <c r="H627" s="31"/>
      <c r="I627" s="31"/>
      <c r="J627" s="2"/>
      <c r="K627" s="31"/>
      <c r="L627" s="31"/>
      <c r="M627" s="31"/>
      <c r="N627" s="31"/>
      <c r="O627" s="5"/>
    </row>
    <row r="628" spans="7:15" s="6" customFormat="1" x14ac:dyDescent="0.2">
      <c r="G628" s="31"/>
      <c r="H628" s="31"/>
      <c r="I628" s="31"/>
      <c r="J628" s="2"/>
      <c r="K628" s="31"/>
      <c r="L628" s="31"/>
      <c r="M628" s="31"/>
      <c r="N628" s="31"/>
      <c r="O628" s="5"/>
    </row>
    <row r="629" spans="7:15" s="6" customFormat="1" x14ac:dyDescent="0.2">
      <c r="G629" s="31"/>
      <c r="H629" s="31"/>
      <c r="I629" s="31"/>
      <c r="J629" s="2"/>
      <c r="K629" s="31"/>
      <c r="L629" s="31"/>
      <c r="M629" s="31"/>
      <c r="N629" s="31"/>
      <c r="O629" s="5"/>
    </row>
    <row r="630" spans="7:15" s="6" customFormat="1" x14ac:dyDescent="0.2">
      <c r="G630" s="31"/>
      <c r="H630" s="31"/>
      <c r="I630" s="31"/>
      <c r="J630" s="2"/>
      <c r="K630" s="31"/>
      <c r="L630" s="31"/>
      <c r="M630" s="31"/>
      <c r="N630" s="31"/>
      <c r="O630" s="5"/>
    </row>
    <row r="631" spans="7:15" s="6" customFormat="1" x14ac:dyDescent="0.2">
      <c r="G631" s="31"/>
      <c r="H631" s="31"/>
      <c r="I631" s="31"/>
      <c r="J631" s="2"/>
      <c r="K631" s="31"/>
      <c r="L631" s="31"/>
      <c r="M631" s="31"/>
      <c r="N631" s="31"/>
      <c r="O631" s="5"/>
    </row>
    <row r="632" spans="7:15" s="6" customFormat="1" x14ac:dyDescent="0.2">
      <c r="G632" s="31"/>
      <c r="H632" s="31"/>
      <c r="I632" s="31"/>
      <c r="J632" s="2"/>
      <c r="K632" s="31"/>
      <c r="L632" s="31"/>
      <c r="M632" s="31"/>
      <c r="N632" s="31"/>
      <c r="O632" s="5"/>
    </row>
    <row r="633" spans="7:15" s="6" customFormat="1" x14ac:dyDescent="0.2">
      <c r="G633" s="31"/>
      <c r="H633" s="31"/>
      <c r="I633" s="31"/>
      <c r="J633" s="2"/>
      <c r="K633" s="31"/>
      <c r="L633" s="31"/>
      <c r="M633" s="31"/>
      <c r="N633" s="31"/>
      <c r="O633" s="5"/>
    </row>
    <row r="634" spans="7:15" s="6" customFormat="1" x14ac:dyDescent="0.2">
      <c r="G634" s="31"/>
      <c r="H634" s="31"/>
      <c r="I634" s="31"/>
      <c r="J634" s="2"/>
      <c r="K634" s="31"/>
      <c r="L634" s="31"/>
      <c r="M634" s="31"/>
      <c r="N634" s="31"/>
      <c r="O634" s="5"/>
    </row>
    <row r="635" spans="7:15" s="6" customFormat="1" x14ac:dyDescent="0.2">
      <c r="G635" s="31"/>
      <c r="H635" s="31"/>
      <c r="I635" s="31"/>
      <c r="J635" s="2"/>
      <c r="K635" s="31"/>
      <c r="L635" s="31"/>
      <c r="M635" s="31"/>
      <c r="N635" s="31"/>
      <c r="O635" s="5"/>
    </row>
    <row r="636" spans="7:15" s="6" customFormat="1" x14ac:dyDescent="0.2">
      <c r="G636" s="31"/>
      <c r="H636" s="31"/>
      <c r="I636" s="31"/>
      <c r="J636" s="2"/>
      <c r="K636" s="31"/>
      <c r="L636" s="31"/>
      <c r="M636" s="31"/>
      <c r="N636" s="31"/>
      <c r="O636" s="5"/>
    </row>
    <row r="637" spans="7:15" s="6" customFormat="1" x14ac:dyDescent="0.2">
      <c r="G637" s="31"/>
      <c r="H637" s="31"/>
      <c r="I637" s="31"/>
      <c r="J637" s="2"/>
      <c r="K637" s="31"/>
      <c r="L637" s="31"/>
      <c r="M637" s="31"/>
      <c r="N637" s="31"/>
      <c r="O637" s="5"/>
    </row>
    <row r="638" spans="7:15" s="6" customFormat="1" x14ac:dyDescent="0.2">
      <c r="G638" s="31"/>
      <c r="H638" s="31"/>
      <c r="I638" s="31"/>
      <c r="J638" s="2"/>
      <c r="K638" s="31"/>
      <c r="L638" s="31"/>
      <c r="M638" s="31"/>
      <c r="N638" s="31"/>
      <c r="O638" s="5"/>
    </row>
    <row r="639" spans="7:15" s="6" customFormat="1" x14ac:dyDescent="0.2">
      <c r="G639" s="31"/>
      <c r="H639" s="31"/>
      <c r="I639" s="31"/>
      <c r="J639" s="2"/>
      <c r="K639" s="31"/>
      <c r="L639" s="31"/>
      <c r="M639" s="31"/>
      <c r="N639" s="31"/>
      <c r="O639" s="5"/>
    </row>
    <row r="640" spans="7:15" s="6" customFormat="1" x14ac:dyDescent="0.2">
      <c r="G640" s="31"/>
      <c r="H640" s="31"/>
      <c r="I640" s="31"/>
      <c r="J640" s="2"/>
      <c r="K640" s="31"/>
      <c r="L640" s="31"/>
      <c r="M640" s="31"/>
      <c r="N640" s="31"/>
      <c r="O640" s="5"/>
    </row>
    <row r="641" spans="7:15" s="6" customFormat="1" x14ac:dyDescent="0.2">
      <c r="G641" s="31"/>
      <c r="H641" s="31"/>
      <c r="I641" s="31"/>
      <c r="J641" s="2"/>
      <c r="K641" s="31"/>
      <c r="L641" s="31"/>
      <c r="M641" s="31"/>
      <c r="N641" s="31"/>
      <c r="O641" s="5"/>
    </row>
    <row r="642" spans="7:15" s="6" customFormat="1" x14ac:dyDescent="0.2">
      <c r="G642" s="31"/>
      <c r="H642" s="31"/>
      <c r="I642" s="31"/>
      <c r="J642" s="2"/>
      <c r="K642" s="31"/>
      <c r="L642" s="31"/>
      <c r="M642" s="31"/>
      <c r="N642" s="31"/>
      <c r="O642" s="5"/>
    </row>
    <row r="643" spans="7:15" s="6" customFormat="1" x14ac:dyDescent="0.2">
      <c r="G643" s="31"/>
      <c r="H643" s="31"/>
      <c r="I643" s="31"/>
      <c r="J643" s="2"/>
      <c r="K643" s="31"/>
      <c r="L643" s="31"/>
      <c r="M643" s="31"/>
      <c r="N643" s="31"/>
      <c r="O643" s="5"/>
    </row>
    <row r="644" spans="7:15" s="6" customFormat="1" x14ac:dyDescent="0.2">
      <c r="G644" s="31"/>
      <c r="H644" s="31"/>
      <c r="I644" s="31"/>
      <c r="J644" s="2"/>
      <c r="K644" s="31"/>
      <c r="L644" s="31"/>
      <c r="M644" s="31"/>
      <c r="N644" s="31"/>
      <c r="O644" s="5"/>
    </row>
    <row r="645" spans="7:15" s="6" customFormat="1" x14ac:dyDescent="0.2">
      <c r="G645" s="31"/>
      <c r="H645" s="31"/>
      <c r="I645" s="31"/>
      <c r="J645" s="2"/>
      <c r="K645" s="31"/>
      <c r="L645" s="31"/>
      <c r="M645" s="31"/>
      <c r="N645" s="31"/>
      <c r="O645" s="5"/>
    </row>
    <row r="646" spans="7:15" s="6" customFormat="1" x14ac:dyDescent="0.2">
      <c r="G646" s="31"/>
      <c r="H646" s="31"/>
      <c r="I646" s="31"/>
      <c r="J646" s="2"/>
      <c r="K646" s="31"/>
      <c r="L646" s="31"/>
      <c r="M646" s="31"/>
      <c r="N646" s="31"/>
      <c r="O646" s="5"/>
    </row>
    <row r="647" spans="7:15" s="6" customFormat="1" x14ac:dyDescent="0.2">
      <c r="G647" s="31"/>
      <c r="H647" s="31"/>
      <c r="I647" s="31"/>
      <c r="J647" s="2"/>
      <c r="K647" s="31"/>
      <c r="L647" s="31"/>
      <c r="M647" s="31"/>
      <c r="N647" s="31"/>
      <c r="O647" s="5"/>
    </row>
    <row r="648" spans="7:15" s="6" customFormat="1" x14ac:dyDescent="0.2">
      <c r="G648" s="31"/>
      <c r="H648" s="31"/>
      <c r="I648" s="31"/>
      <c r="J648" s="2"/>
      <c r="K648" s="31"/>
      <c r="L648" s="31"/>
      <c r="M648" s="31"/>
      <c r="N648" s="31"/>
      <c r="O648" s="5"/>
    </row>
    <row r="649" spans="7:15" s="6" customFormat="1" x14ac:dyDescent="0.2">
      <c r="G649" s="31"/>
      <c r="H649" s="31"/>
      <c r="I649" s="31"/>
      <c r="J649" s="2"/>
      <c r="K649" s="31"/>
      <c r="L649" s="31"/>
      <c r="M649" s="31"/>
      <c r="N649" s="31"/>
      <c r="O649" s="5"/>
    </row>
    <row r="650" spans="7:15" s="6" customFormat="1" x14ac:dyDescent="0.2">
      <c r="G650" s="31"/>
      <c r="H650" s="31"/>
      <c r="I650" s="31"/>
      <c r="J650" s="2"/>
      <c r="K650" s="31"/>
      <c r="L650" s="31"/>
      <c r="M650" s="31"/>
      <c r="N650" s="31"/>
      <c r="O650" s="5"/>
    </row>
    <row r="651" spans="7:15" s="6" customFormat="1" x14ac:dyDescent="0.2">
      <c r="G651" s="31"/>
      <c r="H651" s="31"/>
      <c r="I651" s="31"/>
      <c r="J651" s="2"/>
      <c r="K651" s="31"/>
      <c r="L651" s="31"/>
      <c r="M651" s="31"/>
      <c r="N651" s="31"/>
      <c r="O651" s="5"/>
    </row>
    <row r="652" spans="7:15" s="6" customFormat="1" x14ac:dyDescent="0.2">
      <c r="G652" s="31"/>
      <c r="H652" s="31"/>
      <c r="I652" s="31"/>
      <c r="J652" s="2"/>
      <c r="K652" s="31"/>
      <c r="L652" s="31"/>
      <c r="M652" s="31"/>
      <c r="N652" s="31"/>
      <c r="O652" s="5"/>
    </row>
    <row r="653" spans="7:15" s="6" customFormat="1" x14ac:dyDescent="0.2">
      <c r="G653" s="31"/>
      <c r="H653" s="31"/>
      <c r="I653" s="31"/>
      <c r="J653" s="2"/>
      <c r="K653" s="31"/>
      <c r="L653" s="31"/>
      <c r="M653" s="31"/>
      <c r="N653" s="31"/>
      <c r="O653" s="5"/>
    </row>
    <row r="654" spans="7:15" s="6" customFormat="1" x14ac:dyDescent="0.2">
      <c r="G654" s="31"/>
      <c r="H654" s="31"/>
      <c r="I654" s="31"/>
      <c r="J654" s="2"/>
      <c r="K654" s="31"/>
      <c r="L654" s="31"/>
      <c r="M654" s="31"/>
      <c r="N654" s="31"/>
      <c r="O654" s="5"/>
    </row>
    <row r="655" spans="7:15" s="6" customFormat="1" x14ac:dyDescent="0.2">
      <c r="G655" s="31"/>
      <c r="H655" s="31"/>
      <c r="I655" s="31"/>
      <c r="J655" s="2"/>
      <c r="K655" s="31"/>
      <c r="L655" s="31"/>
      <c r="M655" s="31"/>
      <c r="N655" s="31"/>
      <c r="O655" s="5"/>
    </row>
    <row r="656" spans="7:15" s="6" customFormat="1" x14ac:dyDescent="0.2">
      <c r="G656" s="31"/>
      <c r="H656" s="31"/>
      <c r="I656" s="31"/>
      <c r="J656" s="2"/>
      <c r="K656" s="31"/>
      <c r="L656" s="31"/>
      <c r="M656" s="31"/>
      <c r="N656" s="31"/>
      <c r="O656" s="5"/>
    </row>
    <row r="657" spans="7:15" s="6" customFormat="1" x14ac:dyDescent="0.2">
      <c r="G657" s="31"/>
      <c r="H657" s="31"/>
      <c r="I657" s="31"/>
      <c r="J657" s="2"/>
      <c r="K657" s="31"/>
      <c r="L657" s="31"/>
      <c r="M657" s="31"/>
      <c r="N657" s="31"/>
      <c r="O657" s="5"/>
    </row>
    <row r="658" spans="7:15" s="6" customFormat="1" x14ac:dyDescent="0.2">
      <c r="G658" s="31"/>
      <c r="H658" s="31"/>
      <c r="I658" s="31"/>
      <c r="J658" s="2"/>
      <c r="K658" s="31"/>
      <c r="L658" s="31"/>
      <c r="M658" s="31"/>
      <c r="N658" s="31"/>
      <c r="O658" s="5"/>
    </row>
    <row r="659" spans="7:15" s="6" customFormat="1" x14ac:dyDescent="0.2">
      <c r="G659" s="31"/>
      <c r="H659" s="31"/>
      <c r="I659" s="31"/>
      <c r="J659" s="2"/>
      <c r="K659" s="31"/>
      <c r="L659" s="31"/>
      <c r="M659" s="31"/>
      <c r="N659" s="31"/>
      <c r="O659" s="5"/>
    </row>
    <row r="660" spans="7:15" s="6" customFormat="1" x14ac:dyDescent="0.2">
      <c r="G660" s="31"/>
      <c r="H660" s="31"/>
      <c r="I660" s="31"/>
      <c r="J660" s="2"/>
      <c r="K660" s="31"/>
      <c r="L660" s="31"/>
      <c r="M660" s="31"/>
      <c r="N660" s="31"/>
      <c r="O660" s="5"/>
    </row>
    <row r="661" spans="7:15" s="6" customFormat="1" x14ac:dyDescent="0.2">
      <c r="G661" s="31"/>
      <c r="H661" s="31"/>
      <c r="I661" s="31"/>
      <c r="J661" s="2"/>
      <c r="K661" s="31"/>
      <c r="L661" s="31"/>
      <c r="M661" s="31"/>
      <c r="N661" s="31"/>
      <c r="O661" s="5"/>
    </row>
    <row r="662" spans="7:15" s="6" customFormat="1" x14ac:dyDescent="0.2">
      <c r="G662" s="31"/>
      <c r="H662" s="31"/>
      <c r="I662" s="31"/>
      <c r="J662" s="2"/>
      <c r="K662" s="31"/>
      <c r="L662" s="31"/>
      <c r="M662" s="31"/>
      <c r="N662" s="31"/>
      <c r="O662" s="5"/>
    </row>
    <row r="663" spans="7:15" s="6" customFormat="1" x14ac:dyDescent="0.2">
      <c r="G663" s="31"/>
      <c r="H663" s="31"/>
      <c r="I663" s="31"/>
      <c r="J663" s="2"/>
      <c r="K663" s="31"/>
      <c r="L663" s="31"/>
      <c r="M663" s="31"/>
      <c r="N663" s="31"/>
      <c r="O663" s="5"/>
    </row>
    <row r="664" spans="7:15" s="6" customFormat="1" x14ac:dyDescent="0.2">
      <c r="G664" s="31"/>
      <c r="H664" s="31"/>
      <c r="I664" s="31"/>
      <c r="J664" s="2"/>
      <c r="K664" s="31"/>
      <c r="L664" s="31"/>
      <c r="M664" s="31"/>
      <c r="N664" s="31"/>
      <c r="O664" s="5"/>
    </row>
    <row r="665" spans="7:15" s="6" customFormat="1" x14ac:dyDescent="0.2">
      <c r="G665" s="31"/>
      <c r="H665" s="31"/>
      <c r="I665" s="31"/>
      <c r="J665" s="2"/>
      <c r="K665" s="31"/>
      <c r="L665" s="31"/>
      <c r="M665" s="31"/>
      <c r="N665" s="31"/>
      <c r="O665" s="5"/>
    </row>
    <row r="666" spans="7:15" s="6" customFormat="1" x14ac:dyDescent="0.2">
      <c r="G666" s="31"/>
      <c r="H666" s="31"/>
      <c r="I666" s="31"/>
      <c r="J666" s="2"/>
      <c r="K666" s="31"/>
      <c r="L666" s="31"/>
      <c r="M666" s="31"/>
      <c r="N666" s="31"/>
      <c r="O666" s="5"/>
    </row>
    <row r="667" spans="7:15" s="6" customFormat="1" x14ac:dyDescent="0.2">
      <c r="G667" s="31"/>
      <c r="H667" s="31"/>
      <c r="I667" s="31"/>
      <c r="J667" s="2"/>
      <c r="K667" s="31"/>
      <c r="L667" s="31"/>
      <c r="M667" s="31"/>
      <c r="N667" s="31"/>
      <c r="O667" s="5"/>
    </row>
    <row r="668" spans="7:15" s="6" customFormat="1" x14ac:dyDescent="0.2">
      <c r="G668" s="31"/>
      <c r="H668" s="31"/>
      <c r="I668" s="31"/>
      <c r="J668" s="2"/>
      <c r="K668" s="31"/>
      <c r="L668" s="31"/>
      <c r="M668" s="31"/>
      <c r="N668" s="31"/>
      <c r="O668" s="5"/>
    </row>
    <row r="669" spans="7:15" s="6" customFormat="1" x14ac:dyDescent="0.2">
      <c r="G669" s="31"/>
      <c r="H669" s="31"/>
      <c r="I669" s="31"/>
      <c r="J669" s="2"/>
      <c r="K669" s="31"/>
      <c r="L669" s="31"/>
      <c r="M669" s="31"/>
      <c r="N669" s="31"/>
      <c r="O669" s="5"/>
    </row>
    <row r="670" spans="7:15" s="6" customFormat="1" x14ac:dyDescent="0.2">
      <c r="G670" s="31"/>
      <c r="H670" s="31"/>
      <c r="I670" s="31"/>
      <c r="J670" s="2"/>
      <c r="K670" s="31"/>
      <c r="L670" s="31"/>
      <c r="M670" s="31"/>
      <c r="N670" s="31"/>
      <c r="O670" s="5"/>
    </row>
    <row r="671" spans="7:15" s="6" customFormat="1" x14ac:dyDescent="0.2">
      <c r="G671" s="31"/>
      <c r="H671" s="31"/>
      <c r="I671" s="31"/>
      <c r="J671" s="2"/>
      <c r="K671" s="31"/>
      <c r="L671" s="31"/>
      <c r="M671" s="31"/>
      <c r="N671" s="31"/>
      <c r="O671" s="5"/>
    </row>
    <row r="672" spans="7:15" s="6" customFormat="1" x14ac:dyDescent="0.2">
      <c r="G672" s="31"/>
      <c r="H672" s="31"/>
      <c r="I672" s="31"/>
      <c r="J672" s="2"/>
      <c r="K672" s="31"/>
      <c r="L672" s="31"/>
      <c r="M672" s="31"/>
      <c r="N672" s="31"/>
      <c r="O672" s="5"/>
    </row>
    <row r="673" spans="7:15" s="6" customFormat="1" x14ac:dyDescent="0.2">
      <c r="G673" s="31"/>
      <c r="H673" s="31"/>
      <c r="I673" s="31"/>
      <c r="J673" s="2"/>
      <c r="K673" s="31"/>
      <c r="L673" s="31"/>
      <c r="M673" s="31"/>
      <c r="N673" s="31"/>
      <c r="O673" s="5"/>
    </row>
    <row r="674" spans="7:15" s="6" customFormat="1" x14ac:dyDescent="0.2">
      <c r="G674" s="31"/>
      <c r="H674" s="31"/>
      <c r="I674" s="31"/>
      <c r="J674" s="2"/>
      <c r="K674" s="31"/>
      <c r="L674" s="31"/>
      <c r="M674" s="31"/>
      <c r="N674" s="31"/>
      <c r="O674" s="5"/>
    </row>
    <row r="675" spans="7:15" s="6" customFormat="1" x14ac:dyDescent="0.2">
      <c r="G675" s="31"/>
      <c r="H675" s="31"/>
      <c r="I675" s="31"/>
      <c r="J675" s="2"/>
      <c r="K675" s="31"/>
      <c r="L675" s="31"/>
      <c r="M675" s="31"/>
      <c r="N675" s="31"/>
      <c r="O675" s="5"/>
    </row>
    <row r="676" spans="7:15" s="6" customFormat="1" x14ac:dyDescent="0.2">
      <c r="G676" s="31"/>
      <c r="H676" s="31"/>
      <c r="I676" s="31"/>
      <c r="J676" s="2"/>
      <c r="K676" s="31"/>
      <c r="L676" s="31"/>
      <c r="M676" s="31"/>
      <c r="N676" s="31"/>
      <c r="O676" s="5"/>
    </row>
    <row r="677" spans="7:15" s="6" customFormat="1" x14ac:dyDescent="0.2">
      <c r="G677" s="31"/>
      <c r="H677" s="31"/>
      <c r="I677" s="31"/>
      <c r="J677" s="2"/>
      <c r="K677" s="31"/>
      <c r="L677" s="31"/>
      <c r="M677" s="31"/>
      <c r="N677" s="31"/>
      <c r="O677" s="5"/>
    </row>
    <row r="678" spans="7:15" s="6" customFormat="1" x14ac:dyDescent="0.2">
      <c r="G678" s="31"/>
      <c r="H678" s="31"/>
      <c r="I678" s="31"/>
      <c r="J678" s="2"/>
      <c r="K678" s="31"/>
      <c r="L678" s="31"/>
      <c r="M678" s="31"/>
      <c r="N678" s="31"/>
      <c r="O678" s="5"/>
    </row>
    <row r="679" spans="7:15" s="6" customFormat="1" x14ac:dyDescent="0.2">
      <c r="G679" s="31"/>
      <c r="H679" s="31"/>
      <c r="I679" s="31"/>
      <c r="J679" s="2"/>
      <c r="K679" s="31"/>
      <c r="L679" s="31"/>
      <c r="M679" s="31"/>
      <c r="N679" s="31"/>
      <c r="O679" s="5"/>
    </row>
    <row r="680" spans="7:15" s="6" customFormat="1" x14ac:dyDescent="0.2">
      <c r="G680" s="31"/>
      <c r="H680" s="31"/>
      <c r="I680" s="31"/>
      <c r="J680" s="2"/>
      <c r="K680" s="31"/>
      <c r="L680" s="31"/>
      <c r="M680" s="31"/>
      <c r="N680" s="31"/>
      <c r="O680" s="5"/>
    </row>
    <row r="681" spans="7:15" s="6" customFormat="1" x14ac:dyDescent="0.2">
      <c r="G681" s="31"/>
      <c r="H681" s="31"/>
      <c r="I681" s="31"/>
      <c r="J681" s="2"/>
      <c r="K681" s="31"/>
      <c r="L681" s="31"/>
      <c r="M681" s="31"/>
      <c r="N681" s="31"/>
      <c r="O681" s="5"/>
    </row>
    <row r="682" spans="7:15" s="6" customFormat="1" x14ac:dyDescent="0.2">
      <c r="G682" s="31"/>
      <c r="H682" s="31"/>
      <c r="I682" s="31"/>
      <c r="J682" s="2"/>
      <c r="K682" s="31"/>
      <c r="L682" s="31"/>
      <c r="M682" s="31"/>
      <c r="N682" s="31"/>
      <c r="O682" s="5"/>
    </row>
    <row r="683" spans="7:15" s="6" customFormat="1" x14ac:dyDescent="0.2">
      <c r="G683" s="31"/>
      <c r="H683" s="31"/>
      <c r="I683" s="31"/>
      <c r="J683" s="2"/>
      <c r="K683" s="31"/>
      <c r="L683" s="31"/>
      <c r="M683" s="31"/>
      <c r="N683" s="31"/>
      <c r="O683" s="5"/>
    </row>
    <row r="684" spans="7:15" s="6" customFormat="1" x14ac:dyDescent="0.2">
      <c r="G684" s="31"/>
      <c r="H684" s="31"/>
      <c r="I684" s="31"/>
      <c r="J684" s="2"/>
      <c r="K684" s="31"/>
      <c r="L684" s="31"/>
      <c r="M684" s="31"/>
      <c r="N684" s="31"/>
      <c r="O684" s="5"/>
    </row>
    <row r="685" spans="7:15" s="6" customFormat="1" x14ac:dyDescent="0.2">
      <c r="G685" s="31"/>
      <c r="H685" s="31"/>
      <c r="I685" s="31"/>
      <c r="J685" s="2"/>
      <c r="K685" s="31"/>
      <c r="L685" s="31"/>
      <c r="M685" s="31"/>
      <c r="N685" s="31"/>
      <c r="O685" s="5"/>
    </row>
    <row r="686" spans="7:15" s="6" customFormat="1" x14ac:dyDescent="0.2">
      <c r="G686" s="31"/>
      <c r="H686" s="31"/>
      <c r="I686" s="31"/>
      <c r="J686" s="2"/>
      <c r="K686" s="31"/>
      <c r="L686" s="31"/>
      <c r="M686" s="31"/>
      <c r="N686" s="31"/>
      <c r="O686" s="5"/>
    </row>
    <row r="687" spans="7:15" s="6" customFormat="1" x14ac:dyDescent="0.2">
      <c r="G687" s="31"/>
      <c r="H687" s="31"/>
      <c r="I687" s="31"/>
      <c r="J687" s="2"/>
      <c r="K687" s="31"/>
      <c r="L687" s="31"/>
      <c r="M687" s="31"/>
      <c r="N687" s="31"/>
      <c r="O687" s="5"/>
    </row>
    <row r="688" spans="7:15" s="6" customFormat="1" x14ac:dyDescent="0.2">
      <c r="G688" s="31"/>
      <c r="H688" s="31"/>
      <c r="I688" s="31"/>
      <c r="J688" s="2"/>
      <c r="K688" s="31"/>
      <c r="L688" s="31"/>
      <c r="M688" s="31"/>
      <c r="N688" s="31"/>
      <c r="O688" s="5"/>
    </row>
    <row r="689" spans="7:15" s="6" customFormat="1" x14ac:dyDescent="0.2">
      <c r="G689" s="31"/>
      <c r="H689" s="31"/>
      <c r="I689" s="31"/>
      <c r="J689" s="2"/>
      <c r="K689" s="31"/>
      <c r="L689" s="31"/>
      <c r="M689" s="31"/>
      <c r="N689" s="31"/>
      <c r="O689" s="5"/>
    </row>
    <row r="690" spans="7:15" s="6" customFormat="1" x14ac:dyDescent="0.2">
      <c r="G690" s="31"/>
      <c r="H690" s="31"/>
      <c r="I690" s="31"/>
      <c r="J690" s="2"/>
      <c r="K690" s="31"/>
      <c r="L690" s="31"/>
      <c r="M690" s="31"/>
      <c r="N690" s="31"/>
      <c r="O690" s="5"/>
    </row>
    <row r="691" spans="7:15" s="6" customFormat="1" x14ac:dyDescent="0.2">
      <c r="G691" s="31"/>
      <c r="H691" s="31"/>
      <c r="I691" s="31"/>
      <c r="J691" s="2"/>
      <c r="K691" s="31"/>
      <c r="L691" s="31"/>
      <c r="M691" s="31"/>
      <c r="N691" s="31"/>
      <c r="O691" s="5"/>
    </row>
    <row r="692" spans="7:15" s="6" customFormat="1" x14ac:dyDescent="0.2">
      <c r="G692" s="31"/>
      <c r="H692" s="31"/>
      <c r="I692" s="31"/>
      <c r="J692" s="2"/>
      <c r="K692" s="31"/>
      <c r="L692" s="31"/>
      <c r="M692" s="31"/>
      <c r="N692" s="31"/>
      <c r="O692" s="5"/>
    </row>
    <row r="693" spans="7:15" s="6" customFormat="1" x14ac:dyDescent="0.2">
      <c r="G693" s="31"/>
      <c r="H693" s="31"/>
      <c r="I693" s="31"/>
      <c r="J693" s="2"/>
      <c r="K693" s="31"/>
      <c r="L693" s="31"/>
      <c r="M693" s="31"/>
      <c r="N693" s="31"/>
      <c r="O693" s="5"/>
    </row>
    <row r="694" spans="7:15" s="6" customFormat="1" x14ac:dyDescent="0.2">
      <c r="G694" s="31"/>
      <c r="H694" s="31"/>
      <c r="I694" s="31"/>
      <c r="J694" s="2"/>
      <c r="K694" s="31"/>
      <c r="L694" s="31"/>
      <c r="M694" s="31"/>
      <c r="N694" s="31"/>
      <c r="O694" s="5"/>
    </row>
    <row r="695" spans="7:15" s="6" customFormat="1" x14ac:dyDescent="0.2">
      <c r="G695" s="31"/>
      <c r="H695" s="31"/>
      <c r="I695" s="31"/>
      <c r="J695" s="2"/>
      <c r="K695" s="31"/>
      <c r="L695" s="31"/>
      <c r="M695" s="31"/>
      <c r="N695" s="31"/>
      <c r="O695" s="5"/>
    </row>
    <row r="696" spans="7:15" s="6" customFormat="1" x14ac:dyDescent="0.2">
      <c r="G696" s="31"/>
      <c r="H696" s="31"/>
      <c r="I696" s="31"/>
      <c r="J696" s="2"/>
      <c r="K696" s="31"/>
      <c r="L696" s="31"/>
      <c r="M696" s="31"/>
      <c r="N696" s="31"/>
      <c r="O696" s="5"/>
    </row>
    <row r="697" spans="7:15" s="6" customFormat="1" x14ac:dyDescent="0.2">
      <c r="G697" s="31"/>
      <c r="H697" s="31"/>
      <c r="I697" s="31"/>
      <c r="J697" s="2"/>
      <c r="K697" s="31"/>
      <c r="L697" s="31"/>
      <c r="M697" s="31"/>
      <c r="N697" s="31"/>
      <c r="O697" s="5"/>
    </row>
    <row r="698" spans="7:15" s="6" customFormat="1" x14ac:dyDescent="0.2">
      <c r="G698" s="31"/>
      <c r="H698" s="31"/>
      <c r="I698" s="31"/>
      <c r="J698" s="2"/>
      <c r="K698" s="31"/>
      <c r="L698" s="31"/>
      <c r="M698" s="31"/>
      <c r="N698" s="31"/>
      <c r="O698" s="5"/>
    </row>
    <row r="699" spans="7:15" s="6" customFormat="1" x14ac:dyDescent="0.2">
      <c r="G699" s="31"/>
      <c r="H699" s="31"/>
      <c r="I699" s="31"/>
      <c r="J699" s="2"/>
      <c r="K699" s="31"/>
      <c r="L699" s="31"/>
      <c r="M699" s="31"/>
      <c r="N699" s="31"/>
      <c r="O699" s="5"/>
    </row>
    <row r="700" spans="7:15" s="6" customFormat="1" x14ac:dyDescent="0.2">
      <c r="G700" s="31"/>
      <c r="H700" s="31"/>
      <c r="I700" s="31"/>
      <c r="J700" s="2"/>
      <c r="K700" s="31"/>
      <c r="L700" s="31"/>
      <c r="M700" s="31"/>
      <c r="N700" s="31"/>
      <c r="O700" s="5"/>
    </row>
    <row r="701" spans="7:15" s="6" customFormat="1" x14ac:dyDescent="0.2">
      <c r="G701" s="31"/>
      <c r="H701" s="31"/>
      <c r="I701" s="31"/>
      <c r="J701" s="2"/>
      <c r="K701" s="31"/>
      <c r="L701" s="31"/>
      <c r="M701" s="31"/>
      <c r="N701" s="31"/>
      <c r="O701" s="5"/>
    </row>
    <row r="702" spans="7:15" s="6" customFormat="1" x14ac:dyDescent="0.2">
      <c r="G702" s="31"/>
      <c r="H702" s="31"/>
      <c r="I702" s="31"/>
      <c r="J702" s="2"/>
      <c r="K702" s="31"/>
      <c r="L702" s="31"/>
      <c r="M702" s="31"/>
      <c r="N702" s="31"/>
      <c r="O702" s="5"/>
    </row>
    <row r="703" spans="7:15" s="6" customFormat="1" x14ac:dyDescent="0.2">
      <c r="G703" s="31"/>
      <c r="H703" s="31"/>
      <c r="I703" s="31"/>
      <c r="J703" s="2"/>
      <c r="K703" s="31"/>
      <c r="L703" s="31"/>
      <c r="M703" s="31"/>
      <c r="N703" s="31"/>
      <c r="O703" s="5"/>
    </row>
    <row r="704" spans="7:15" s="6" customFormat="1" x14ac:dyDescent="0.2">
      <c r="G704" s="31"/>
      <c r="H704" s="31"/>
      <c r="I704" s="31"/>
      <c r="J704" s="2"/>
      <c r="K704" s="31"/>
      <c r="L704" s="31"/>
      <c r="M704" s="31"/>
      <c r="N704" s="31"/>
      <c r="O704" s="5"/>
    </row>
    <row r="705" spans="7:15" s="6" customFormat="1" x14ac:dyDescent="0.2">
      <c r="G705" s="31"/>
      <c r="H705" s="31"/>
      <c r="I705" s="31"/>
      <c r="J705" s="2"/>
      <c r="K705" s="31"/>
      <c r="L705" s="31"/>
      <c r="M705" s="31"/>
      <c r="N705" s="31"/>
      <c r="O705" s="5"/>
    </row>
    <row r="706" spans="7:15" s="6" customFormat="1" x14ac:dyDescent="0.2">
      <c r="G706" s="31"/>
      <c r="H706" s="31"/>
      <c r="I706" s="31"/>
      <c r="J706" s="2"/>
      <c r="K706" s="31"/>
      <c r="L706" s="31"/>
      <c r="M706" s="31"/>
      <c r="N706" s="31"/>
      <c r="O706" s="5"/>
    </row>
    <row r="707" spans="7:15" s="6" customFormat="1" x14ac:dyDescent="0.2">
      <c r="G707" s="31"/>
      <c r="H707" s="31"/>
      <c r="I707" s="31"/>
      <c r="J707" s="2"/>
      <c r="K707" s="31"/>
      <c r="L707" s="31"/>
      <c r="M707" s="31"/>
      <c r="N707" s="31"/>
      <c r="O707" s="5"/>
    </row>
    <row r="708" spans="7:15" s="6" customFormat="1" x14ac:dyDescent="0.2">
      <c r="G708" s="31"/>
      <c r="H708" s="31"/>
      <c r="I708" s="31"/>
      <c r="J708" s="2"/>
      <c r="K708" s="31"/>
      <c r="L708" s="31"/>
      <c r="M708" s="31"/>
      <c r="N708" s="31"/>
      <c r="O708" s="5"/>
    </row>
    <row r="709" spans="7:15" s="6" customFormat="1" x14ac:dyDescent="0.2">
      <c r="G709" s="31"/>
      <c r="H709" s="31"/>
      <c r="I709" s="31"/>
      <c r="J709" s="2"/>
      <c r="K709" s="31"/>
      <c r="L709" s="31"/>
      <c r="M709" s="31"/>
      <c r="N709" s="31"/>
      <c r="O709" s="5"/>
    </row>
    <row r="710" spans="7:15" s="6" customFormat="1" x14ac:dyDescent="0.2">
      <c r="G710" s="31"/>
      <c r="H710" s="31"/>
      <c r="I710" s="31"/>
      <c r="J710" s="2"/>
      <c r="K710" s="31"/>
      <c r="L710" s="31"/>
      <c r="M710" s="31"/>
      <c r="N710" s="31"/>
      <c r="O710" s="5"/>
    </row>
    <row r="711" spans="7:15" s="6" customFormat="1" x14ac:dyDescent="0.2">
      <c r="G711" s="31"/>
      <c r="H711" s="31"/>
      <c r="I711" s="31"/>
      <c r="J711" s="2"/>
      <c r="K711" s="31"/>
      <c r="L711" s="31"/>
      <c r="M711" s="31"/>
      <c r="N711" s="31"/>
      <c r="O711" s="5"/>
    </row>
    <row r="712" spans="7:15" s="6" customFormat="1" x14ac:dyDescent="0.2">
      <c r="G712" s="31"/>
      <c r="H712" s="31"/>
      <c r="I712" s="31"/>
      <c r="J712" s="2"/>
      <c r="K712" s="31"/>
      <c r="L712" s="31"/>
      <c r="M712" s="31"/>
      <c r="N712" s="31"/>
      <c r="O712" s="5"/>
    </row>
    <row r="713" spans="7:15" s="6" customFormat="1" x14ac:dyDescent="0.2">
      <c r="G713" s="31"/>
      <c r="H713" s="31"/>
      <c r="I713" s="31"/>
      <c r="J713" s="2"/>
      <c r="K713" s="31"/>
      <c r="L713" s="31"/>
      <c r="M713" s="31"/>
      <c r="N713" s="31"/>
      <c r="O713" s="5"/>
    </row>
    <row r="714" spans="7:15" s="6" customFormat="1" x14ac:dyDescent="0.2">
      <c r="G714" s="31"/>
      <c r="H714" s="31"/>
      <c r="I714" s="31"/>
      <c r="J714" s="2"/>
      <c r="K714" s="31"/>
      <c r="L714" s="31"/>
      <c r="M714" s="31"/>
      <c r="N714" s="31"/>
      <c r="O714" s="5"/>
    </row>
    <row r="715" spans="7:15" s="6" customFormat="1" x14ac:dyDescent="0.2">
      <c r="G715" s="31"/>
      <c r="H715" s="31"/>
      <c r="I715" s="31"/>
      <c r="J715" s="2"/>
      <c r="K715" s="31"/>
      <c r="L715" s="31"/>
      <c r="M715" s="31"/>
      <c r="N715" s="31"/>
      <c r="O715" s="5"/>
    </row>
    <row r="716" spans="7:15" s="6" customFormat="1" x14ac:dyDescent="0.2">
      <c r="G716" s="31"/>
      <c r="H716" s="31"/>
      <c r="I716" s="31"/>
      <c r="J716" s="2"/>
      <c r="K716" s="31"/>
      <c r="L716" s="31"/>
      <c r="M716" s="31"/>
      <c r="N716" s="31"/>
      <c r="O716" s="5"/>
    </row>
    <row r="717" spans="7:15" s="6" customFormat="1" x14ac:dyDescent="0.2">
      <c r="G717" s="31"/>
      <c r="H717" s="31"/>
      <c r="I717" s="31"/>
      <c r="J717" s="2"/>
      <c r="K717" s="31"/>
      <c r="L717" s="31"/>
      <c r="M717" s="31"/>
      <c r="N717" s="31"/>
      <c r="O717" s="5"/>
    </row>
    <row r="718" spans="7:15" s="6" customFormat="1" x14ac:dyDescent="0.2">
      <c r="G718" s="31"/>
      <c r="H718" s="31"/>
      <c r="I718" s="31"/>
      <c r="J718" s="2"/>
      <c r="K718" s="31"/>
      <c r="L718" s="31"/>
      <c r="M718" s="31"/>
      <c r="N718" s="31"/>
      <c r="O718" s="5"/>
    </row>
    <row r="719" spans="7:15" s="6" customFormat="1" x14ac:dyDescent="0.2">
      <c r="G719" s="31"/>
      <c r="H719" s="31"/>
      <c r="I719" s="31"/>
      <c r="J719" s="2"/>
      <c r="K719" s="31"/>
      <c r="L719" s="31"/>
      <c r="M719" s="31"/>
      <c r="N719" s="31"/>
      <c r="O719" s="5"/>
    </row>
    <row r="720" spans="7:15" s="6" customFormat="1" x14ac:dyDescent="0.2">
      <c r="G720" s="31"/>
      <c r="H720" s="31"/>
      <c r="I720" s="31"/>
      <c r="J720" s="2"/>
      <c r="K720" s="31"/>
      <c r="L720" s="31"/>
      <c r="M720" s="31"/>
      <c r="N720" s="31"/>
      <c r="O720" s="5"/>
    </row>
    <row r="721" spans="7:15" s="6" customFormat="1" x14ac:dyDescent="0.2">
      <c r="G721" s="31"/>
      <c r="H721" s="31"/>
      <c r="I721" s="31"/>
      <c r="J721" s="2"/>
      <c r="K721" s="31"/>
      <c r="L721" s="31"/>
      <c r="M721" s="31"/>
      <c r="N721" s="31"/>
      <c r="O721" s="5"/>
    </row>
    <row r="722" spans="7:15" s="6" customFormat="1" x14ac:dyDescent="0.2">
      <c r="G722" s="31"/>
      <c r="H722" s="31"/>
      <c r="I722" s="31"/>
      <c r="J722" s="2"/>
      <c r="K722" s="31"/>
      <c r="L722" s="31"/>
      <c r="M722" s="31"/>
      <c r="N722" s="31"/>
      <c r="O722" s="5"/>
    </row>
    <row r="723" spans="7:15" s="6" customFormat="1" x14ac:dyDescent="0.2">
      <c r="G723" s="31"/>
      <c r="H723" s="31"/>
      <c r="I723" s="31"/>
      <c r="J723" s="2"/>
      <c r="K723" s="31"/>
      <c r="L723" s="31"/>
      <c r="M723" s="31"/>
      <c r="N723" s="31"/>
      <c r="O723" s="5"/>
    </row>
    <row r="724" spans="7:15" s="6" customFormat="1" x14ac:dyDescent="0.2">
      <c r="G724" s="31"/>
      <c r="H724" s="31"/>
      <c r="I724" s="31"/>
      <c r="J724" s="2"/>
      <c r="K724" s="31"/>
      <c r="L724" s="31"/>
      <c r="M724" s="31"/>
      <c r="N724" s="31"/>
      <c r="O724" s="5"/>
    </row>
    <row r="725" spans="7:15" s="6" customFormat="1" x14ac:dyDescent="0.2">
      <c r="G725" s="31"/>
      <c r="H725" s="31"/>
      <c r="I725" s="31"/>
      <c r="J725" s="2"/>
      <c r="K725" s="31"/>
      <c r="L725" s="31"/>
      <c r="M725" s="31"/>
      <c r="N725" s="31"/>
      <c r="O725" s="5"/>
    </row>
    <row r="726" spans="7:15" s="6" customFormat="1" x14ac:dyDescent="0.2">
      <c r="G726" s="31"/>
      <c r="H726" s="31"/>
      <c r="I726" s="31"/>
      <c r="J726" s="2"/>
      <c r="K726" s="31"/>
      <c r="L726" s="31"/>
      <c r="M726" s="31"/>
      <c r="N726" s="31"/>
      <c r="O726" s="5"/>
    </row>
    <row r="727" spans="7:15" s="6" customFormat="1" x14ac:dyDescent="0.2">
      <c r="G727" s="31"/>
      <c r="H727" s="31"/>
      <c r="I727" s="31"/>
      <c r="J727" s="2"/>
      <c r="K727" s="31"/>
      <c r="L727" s="31"/>
      <c r="M727" s="31"/>
      <c r="N727" s="31"/>
      <c r="O727" s="5"/>
    </row>
    <row r="728" spans="7:15" s="6" customFormat="1" x14ac:dyDescent="0.2">
      <c r="G728" s="31"/>
      <c r="H728" s="31"/>
      <c r="I728" s="31"/>
      <c r="J728" s="2"/>
      <c r="K728" s="31"/>
      <c r="L728" s="31"/>
      <c r="M728" s="31"/>
      <c r="N728" s="31"/>
      <c r="O728" s="5"/>
    </row>
    <row r="729" spans="7:15" s="6" customFormat="1" x14ac:dyDescent="0.2">
      <c r="G729" s="31"/>
      <c r="H729" s="31"/>
      <c r="I729" s="31"/>
      <c r="J729" s="2"/>
      <c r="K729" s="31"/>
      <c r="L729" s="31"/>
      <c r="M729" s="31"/>
      <c r="N729" s="31"/>
      <c r="O729" s="5"/>
    </row>
    <row r="730" spans="7:15" s="6" customFormat="1" x14ac:dyDescent="0.2">
      <c r="G730" s="31"/>
      <c r="H730" s="31"/>
      <c r="I730" s="31"/>
      <c r="J730" s="2"/>
      <c r="K730" s="31"/>
      <c r="L730" s="31"/>
      <c r="M730" s="31"/>
      <c r="N730" s="31"/>
      <c r="O730" s="5"/>
    </row>
    <row r="731" spans="7:15" s="6" customFormat="1" x14ac:dyDescent="0.2">
      <c r="G731" s="31"/>
      <c r="H731" s="31"/>
      <c r="I731" s="31"/>
      <c r="J731" s="2"/>
      <c r="K731" s="31"/>
      <c r="L731" s="31"/>
      <c r="M731" s="31"/>
      <c r="N731" s="31"/>
      <c r="O731" s="5"/>
    </row>
    <row r="732" spans="7:15" s="6" customFormat="1" x14ac:dyDescent="0.2">
      <c r="G732" s="31"/>
      <c r="H732" s="31"/>
      <c r="I732" s="31"/>
      <c r="J732" s="2"/>
      <c r="K732" s="31"/>
      <c r="L732" s="31"/>
      <c r="M732" s="31"/>
      <c r="N732" s="31"/>
      <c r="O732" s="5"/>
    </row>
    <row r="733" spans="7:15" s="6" customFormat="1" x14ac:dyDescent="0.2">
      <c r="G733" s="31"/>
      <c r="H733" s="31"/>
      <c r="I733" s="31"/>
      <c r="J733" s="2"/>
      <c r="K733" s="31"/>
      <c r="L733" s="31"/>
      <c r="M733" s="31"/>
      <c r="N733" s="31"/>
      <c r="O733" s="5"/>
    </row>
    <row r="734" spans="7:15" s="6" customFormat="1" x14ac:dyDescent="0.2">
      <c r="G734" s="31"/>
      <c r="H734" s="31"/>
      <c r="I734" s="31"/>
      <c r="J734" s="2"/>
      <c r="K734" s="31"/>
      <c r="L734" s="31"/>
      <c r="M734" s="31"/>
      <c r="N734" s="31"/>
      <c r="O734" s="5"/>
    </row>
    <row r="735" spans="7:15" s="6" customFormat="1" x14ac:dyDescent="0.2">
      <c r="G735" s="31"/>
      <c r="H735" s="31"/>
      <c r="I735" s="31"/>
      <c r="J735" s="2"/>
      <c r="K735" s="31"/>
      <c r="L735" s="31"/>
      <c r="M735" s="31"/>
      <c r="N735" s="31"/>
      <c r="O735" s="5"/>
    </row>
    <row r="736" spans="7:15" s="6" customFormat="1" x14ac:dyDescent="0.2">
      <c r="G736" s="31"/>
      <c r="H736" s="31"/>
      <c r="I736" s="31"/>
      <c r="J736" s="2"/>
      <c r="K736" s="31"/>
      <c r="L736" s="31"/>
      <c r="M736" s="31"/>
      <c r="N736" s="31"/>
      <c r="O736" s="5"/>
    </row>
    <row r="737" spans="7:15" s="6" customFormat="1" x14ac:dyDescent="0.2">
      <c r="G737" s="31"/>
      <c r="H737" s="31"/>
      <c r="I737" s="31"/>
      <c r="J737" s="2"/>
      <c r="K737" s="31"/>
      <c r="L737" s="31"/>
      <c r="M737" s="31"/>
      <c r="N737" s="31"/>
      <c r="O737" s="5"/>
    </row>
    <row r="738" spans="7:15" s="6" customFormat="1" x14ac:dyDescent="0.2">
      <c r="G738" s="31"/>
      <c r="H738" s="31"/>
      <c r="I738" s="31"/>
      <c r="J738" s="2"/>
      <c r="K738" s="31"/>
      <c r="L738" s="31"/>
      <c r="M738" s="31"/>
      <c r="N738" s="31"/>
      <c r="O738" s="5"/>
    </row>
    <row r="739" spans="7:15" s="6" customFormat="1" x14ac:dyDescent="0.2">
      <c r="G739" s="31"/>
      <c r="H739" s="31"/>
      <c r="I739" s="31"/>
      <c r="J739" s="2"/>
      <c r="K739" s="31"/>
      <c r="L739" s="31"/>
      <c r="M739" s="31"/>
      <c r="N739" s="31"/>
      <c r="O739" s="5"/>
    </row>
    <row r="740" spans="7:15" s="6" customFormat="1" x14ac:dyDescent="0.2">
      <c r="G740" s="31"/>
      <c r="H740" s="31"/>
      <c r="I740" s="31"/>
      <c r="J740" s="2"/>
      <c r="K740" s="31"/>
      <c r="L740" s="31"/>
      <c r="M740" s="31"/>
      <c r="N740" s="31"/>
      <c r="O740" s="5"/>
    </row>
    <row r="741" spans="7:15" s="6" customFormat="1" x14ac:dyDescent="0.2">
      <c r="G741" s="31"/>
      <c r="H741" s="31"/>
      <c r="I741" s="31"/>
      <c r="J741" s="2"/>
      <c r="K741" s="31"/>
      <c r="L741" s="31"/>
      <c r="M741" s="31"/>
      <c r="N741" s="31"/>
      <c r="O741" s="5"/>
    </row>
    <row r="742" spans="7:15" s="6" customFormat="1" x14ac:dyDescent="0.2">
      <c r="G742" s="31"/>
      <c r="H742" s="31"/>
      <c r="I742" s="31"/>
      <c r="J742" s="2"/>
      <c r="K742" s="31"/>
      <c r="L742" s="31"/>
      <c r="M742" s="31"/>
      <c r="N742" s="31"/>
      <c r="O742" s="5"/>
    </row>
    <row r="743" spans="7:15" s="6" customFormat="1" x14ac:dyDescent="0.2">
      <c r="G743" s="31"/>
      <c r="H743" s="31"/>
      <c r="I743" s="31"/>
      <c r="J743" s="2"/>
      <c r="K743" s="31"/>
      <c r="L743" s="31"/>
      <c r="M743" s="31"/>
      <c r="N743" s="31"/>
      <c r="O743" s="5"/>
    </row>
    <row r="744" spans="7:15" s="6" customFormat="1" x14ac:dyDescent="0.2">
      <c r="G744" s="31"/>
      <c r="H744" s="31"/>
      <c r="I744" s="31"/>
      <c r="J744" s="2"/>
      <c r="K744" s="31"/>
      <c r="L744" s="31"/>
      <c r="M744" s="31"/>
      <c r="N744" s="31"/>
      <c r="O744" s="5"/>
    </row>
    <row r="745" spans="7:15" s="6" customFormat="1" x14ac:dyDescent="0.2">
      <c r="G745" s="31"/>
      <c r="H745" s="31"/>
      <c r="I745" s="31"/>
      <c r="J745" s="2"/>
      <c r="K745" s="31"/>
      <c r="L745" s="31"/>
      <c r="M745" s="31"/>
      <c r="N745" s="31"/>
      <c r="O745" s="5"/>
    </row>
    <row r="746" spans="7:15" s="6" customFormat="1" x14ac:dyDescent="0.2">
      <c r="G746" s="31"/>
      <c r="H746" s="31"/>
      <c r="I746" s="31"/>
      <c r="J746" s="2"/>
      <c r="K746" s="31"/>
      <c r="L746" s="31"/>
      <c r="M746" s="31"/>
      <c r="N746" s="31"/>
      <c r="O746" s="5"/>
    </row>
    <row r="747" spans="7:15" s="6" customFormat="1" x14ac:dyDescent="0.2">
      <c r="G747" s="31"/>
      <c r="H747" s="31"/>
      <c r="I747" s="31"/>
      <c r="J747" s="2"/>
      <c r="K747" s="31"/>
      <c r="L747" s="31"/>
      <c r="M747" s="31"/>
      <c r="N747" s="31"/>
      <c r="O747" s="5"/>
    </row>
    <row r="748" spans="7:15" s="6" customFormat="1" x14ac:dyDescent="0.2">
      <c r="G748" s="31"/>
      <c r="H748" s="31"/>
      <c r="I748" s="31"/>
      <c r="J748" s="2"/>
      <c r="K748" s="31"/>
      <c r="L748" s="31"/>
      <c r="M748" s="31"/>
      <c r="N748" s="31"/>
      <c r="O748" s="5"/>
    </row>
    <row r="749" spans="7:15" s="6" customFormat="1" x14ac:dyDescent="0.2">
      <c r="G749" s="31"/>
      <c r="H749" s="31"/>
      <c r="I749" s="31"/>
      <c r="J749" s="2"/>
      <c r="K749" s="31"/>
      <c r="L749" s="31"/>
      <c r="M749" s="31"/>
      <c r="N749" s="31"/>
      <c r="O749" s="5"/>
    </row>
    <row r="750" spans="7:15" s="6" customFormat="1" x14ac:dyDescent="0.2">
      <c r="G750" s="31"/>
      <c r="H750" s="31"/>
      <c r="I750" s="31"/>
      <c r="J750" s="2"/>
      <c r="K750" s="31"/>
      <c r="L750" s="31"/>
      <c r="M750" s="31"/>
      <c r="N750" s="31"/>
      <c r="O750" s="5"/>
    </row>
    <row r="751" spans="7:15" s="6" customFormat="1" x14ac:dyDescent="0.2">
      <c r="G751" s="31"/>
      <c r="H751" s="31"/>
      <c r="I751" s="31"/>
      <c r="J751" s="2"/>
      <c r="K751" s="31"/>
      <c r="L751" s="31"/>
      <c r="M751" s="31"/>
      <c r="N751" s="31"/>
      <c r="O751" s="5"/>
    </row>
    <row r="752" spans="7:15" s="6" customFormat="1" x14ac:dyDescent="0.2">
      <c r="G752" s="31"/>
      <c r="H752" s="31"/>
      <c r="I752" s="31"/>
      <c r="J752" s="2"/>
      <c r="K752" s="31"/>
      <c r="L752" s="31"/>
      <c r="M752" s="31"/>
      <c r="N752" s="31"/>
      <c r="O752" s="5"/>
    </row>
    <row r="753" spans="7:15" s="6" customFormat="1" x14ac:dyDescent="0.2">
      <c r="G753" s="31"/>
      <c r="H753" s="31"/>
      <c r="I753" s="31"/>
      <c r="J753" s="2"/>
      <c r="K753" s="31"/>
      <c r="L753" s="31"/>
      <c r="M753" s="31"/>
      <c r="N753" s="31"/>
      <c r="O753" s="5"/>
    </row>
    <row r="754" spans="7:15" s="6" customFormat="1" x14ac:dyDescent="0.2">
      <c r="G754" s="31"/>
      <c r="H754" s="31"/>
      <c r="I754" s="31"/>
      <c r="J754" s="2"/>
      <c r="K754" s="31"/>
      <c r="L754" s="31"/>
      <c r="M754" s="31"/>
      <c r="N754" s="31"/>
      <c r="O754" s="5"/>
    </row>
    <row r="755" spans="7:15" s="6" customFormat="1" x14ac:dyDescent="0.2">
      <c r="G755" s="31"/>
      <c r="H755" s="31"/>
      <c r="I755" s="31"/>
      <c r="J755" s="2"/>
      <c r="K755" s="31"/>
      <c r="L755" s="31"/>
      <c r="M755" s="31"/>
      <c r="N755" s="31"/>
      <c r="O755" s="5"/>
    </row>
    <row r="756" spans="7:15" s="6" customFormat="1" x14ac:dyDescent="0.2">
      <c r="G756" s="31"/>
      <c r="H756" s="31"/>
      <c r="I756" s="31"/>
      <c r="J756" s="2"/>
      <c r="K756" s="31"/>
      <c r="L756" s="31"/>
      <c r="M756" s="31"/>
      <c r="N756" s="31"/>
      <c r="O756" s="5"/>
    </row>
    <row r="757" spans="7:15" s="6" customFormat="1" x14ac:dyDescent="0.2">
      <c r="G757" s="31"/>
      <c r="H757" s="31"/>
      <c r="I757" s="31"/>
      <c r="J757" s="2"/>
      <c r="K757" s="31"/>
      <c r="L757" s="31"/>
      <c r="M757" s="31"/>
      <c r="N757" s="31"/>
      <c r="O757" s="5"/>
    </row>
    <row r="758" spans="7:15" s="6" customFormat="1" x14ac:dyDescent="0.2">
      <c r="G758" s="31"/>
      <c r="H758" s="31"/>
      <c r="I758" s="31"/>
      <c r="J758" s="2"/>
      <c r="K758" s="31"/>
      <c r="L758" s="31"/>
      <c r="M758" s="31"/>
      <c r="N758" s="31"/>
      <c r="O758" s="5"/>
    </row>
    <row r="759" spans="7:15" s="6" customFormat="1" x14ac:dyDescent="0.2">
      <c r="G759" s="31"/>
      <c r="H759" s="31"/>
      <c r="I759" s="31"/>
      <c r="J759" s="2"/>
      <c r="K759" s="31"/>
      <c r="L759" s="31"/>
      <c r="M759" s="31"/>
      <c r="N759" s="31"/>
      <c r="O759" s="5"/>
    </row>
    <row r="760" spans="7:15" s="6" customFormat="1" x14ac:dyDescent="0.2">
      <c r="G760" s="31"/>
      <c r="H760" s="31"/>
      <c r="I760" s="31"/>
      <c r="J760" s="2"/>
      <c r="K760" s="31"/>
      <c r="L760" s="31"/>
      <c r="M760" s="31"/>
      <c r="N760" s="31"/>
      <c r="O760" s="5"/>
    </row>
    <row r="761" spans="7:15" s="6" customFormat="1" x14ac:dyDescent="0.2">
      <c r="G761" s="31"/>
      <c r="H761" s="31"/>
      <c r="I761" s="31"/>
      <c r="J761" s="2"/>
      <c r="K761" s="31"/>
      <c r="L761" s="31"/>
      <c r="M761" s="31"/>
      <c r="N761" s="31"/>
      <c r="O761" s="5"/>
    </row>
    <row r="762" spans="7:15" s="6" customFormat="1" x14ac:dyDescent="0.2">
      <c r="G762" s="31"/>
      <c r="H762" s="31"/>
      <c r="I762" s="31"/>
      <c r="J762" s="2"/>
      <c r="K762" s="31"/>
      <c r="L762" s="31"/>
      <c r="M762" s="31"/>
      <c r="N762" s="31"/>
      <c r="O762" s="5"/>
    </row>
    <row r="763" spans="7:15" s="6" customFormat="1" x14ac:dyDescent="0.2">
      <c r="G763" s="31"/>
      <c r="H763" s="31"/>
      <c r="I763" s="31"/>
      <c r="J763" s="2"/>
      <c r="K763" s="31"/>
      <c r="L763" s="31"/>
      <c r="M763" s="31"/>
      <c r="N763" s="31"/>
      <c r="O763" s="5"/>
    </row>
    <row r="764" spans="7:15" s="6" customFormat="1" x14ac:dyDescent="0.2">
      <c r="G764" s="31"/>
      <c r="H764" s="31"/>
      <c r="I764" s="31"/>
      <c r="J764" s="2"/>
      <c r="K764" s="31"/>
      <c r="L764" s="31"/>
      <c r="M764" s="31"/>
      <c r="N764" s="31"/>
      <c r="O764" s="5"/>
    </row>
    <row r="765" spans="7:15" s="6" customFormat="1" x14ac:dyDescent="0.2">
      <c r="G765" s="31"/>
      <c r="H765" s="31"/>
      <c r="I765" s="31"/>
      <c r="J765" s="2"/>
      <c r="K765" s="31"/>
      <c r="L765" s="31"/>
      <c r="M765" s="31"/>
      <c r="N765" s="31"/>
      <c r="O765" s="5"/>
    </row>
    <row r="766" spans="7:15" s="6" customFormat="1" x14ac:dyDescent="0.2">
      <c r="G766" s="31"/>
      <c r="H766" s="31"/>
      <c r="I766" s="31"/>
      <c r="J766" s="2"/>
      <c r="K766" s="31"/>
      <c r="L766" s="31"/>
      <c r="M766" s="31"/>
      <c r="N766" s="31"/>
      <c r="O766" s="5"/>
    </row>
    <row r="767" spans="7:15" s="6" customFormat="1" x14ac:dyDescent="0.2">
      <c r="G767" s="31"/>
      <c r="H767" s="31"/>
      <c r="I767" s="31"/>
      <c r="J767" s="2"/>
      <c r="K767" s="31"/>
      <c r="L767" s="31"/>
      <c r="M767" s="31"/>
      <c r="N767" s="31"/>
      <c r="O767" s="5"/>
    </row>
    <row r="768" spans="7:15" s="6" customFormat="1" x14ac:dyDescent="0.2">
      <c r="G768" s="31"/>
      <c r="H768" s="31"/>
      <c r="I768" s="31"/>
      <c r="J768" s="2"/>
      <c r="K768" s="31"/>
      <c r="L768" s="31"/>
      <c r="M768" s="31"/>
      <c r="N768" s="31"/>
      <c r="O768" s="5"/>
    </row>
    <row r="769" spans="7:15" s="6" customFormat="1" x14ac:dyDescent="0.2">
      <c r="G769" s="31"/>
      <c r="H769" s="31"/>
      <c r="I769" s="31"/>
      <c r="J769" s="2"/>
      <c r="K769" s="31"/>
      <c r="L769" s="31"/>
      <c r="M769" s="31"/>
      <c r="N769" s="31"/>
      <c r="O769" s="5"/>
    </row>
    <row r="770" spans="7:15" s="6" customFormat="1" x14ac:dyDescent="0.2">
      <c r="G770" s="31"/>
      <c r="H770" s="31"/>
      <c r="I770" s="31"/>
      <c r="J770" s="2"/>
      <c r="K770" s="31"/>
      <c r="L770" s="31"/>
      <c r="M770" s="31"/>
      <c r="N770" s="31"/>
      <c r="O770" s="5"/>
    </row>
    <row r="771" spans="7:15" s="6" customFormat="1" x14ac:dyDescent="0.2">
      <c r="G771" s="31"/>
      <c r="H771" s="31"/>
      <c r="I771" s="31"/>
      <c r="J771" s="2"/>
      <c r="K771" s="31"/>
      <c r="L771" s="31"/>
      <c r="M771" s="31"/>
      <c r="N771" s="31"/>
      <c r="O771" s="5"/>
    </row>
    <row r="772" spans="7:15" s="6" customFormat="1" x14ac:dyDescent="0.2">
      <c r="G772" s="31"/>
      <c r="H772" s="31"/>
      <c r="I772" s="31"/>
      <c r="J772" s="2"/>
      <c r="K772" s="31"/>
      <c r="L772" s="31"/>
      <c r="M772" s="31"/>
      <c r="N772" s="31"/>
      <c r="O772" s="5"/>
    </row>
    <row r="773" spans="7:15" s="6" customFormat="1" x14ac:dyDescent="0.2">
      <c r="G773" s="31"/>
      <c r="H773" s="31"/>
      <c r="I773" s="31"/>
      <c r="J773" s="2"/>
      <c r="K773" s="31"/>
      <c r="L773" s="31"/>
      <c r="M773" s="31"/>
      <c r="N773" s="31"/>
      <c r="O773" s="5"/>
    </row>
    <row r="774" spans="7:15" s="6" customFormat="1" x14ac:dyDescent="0.2">
      <c r="G774" s="31"/>
      <c r="H774" s="31"/>
      <c r="I774" s="31"/>
      <c r="J774" s="2"/>
      <c r="K774" s="31"/>
      <c r="L774" s="31"/>
      <c r="M774" s="31"/>
      <c r="N774" s="31"/>
      <c r="O774" s="5"/>
    </row>
    <row r="775" spans="7:15" s="6" customFormat="1" x14ac:dyDescent="0.2">
      <c r="G775" s="31"/>
      <c r="H775" s="31"/>
      <c r="I775" s="31"/>
      <c r="J775" s="2"/>
      <c r="K775" s="31"/>
      <c r="L775" s="31"/>
      <c r="M775" s="31"/>
      <c r="N775" s="31"/>
      <c r="O775" s="5"/>
    </row>
    <row r="776" spans="7:15" s="6" customFormat="1" x14ac:dyDescent="0.2">
      <c r="G776" s="31"/>
      <c r="H776" s="31"/>
      <c r="I776" s="31"/>
      <c r="J776" s="2"/>
      <c r="K776" s="31"/>
      <c r="L776" s="31"/>
      <c r="M776" s="31"/>
      <c r="N776" s="31"/>
      <c r="O776" s="5"/>
    </row>
    <row r="777" spans="7:15" s="6" customFormat="1" x14ac:dyDescent="0.2">
      <c r="G777" s="31"/>
      <c r="H777" s="31"/>
      <c r="I777" s="31"/>
      <c r="J777" s="2"/>
      <c r="K777" s="31"/>
      <c r="L777" s="31"/>
      <c r="M777" s="31"/>
      <c r="N777" s="31"/>
      <c r="O777" s="5"/>
    </row>
    <row r="778" spans="7:15" s="6" customFormat="1" x14ac:dyDescent="0.2">
      <c r="G778" s="31"/>
      <c r="H778" s="31"/>
      <c r="I778" s="31"/>
      <c r="J778" s="2"/>
      <c r="K778" s="31"/>
      <c r="L778" s="31"/>
      <c r="M778" s="31"/>
      <c r="N778" s="31"/>
      <c r="O778" s="5"/>
    </row>
    <row r="779" spans="7:15" s="6" customFormat="1" x14ac:dyDescent="0.2">
      <c r="G779" s="31"/>
      <c r="H779" s="31"/>
      <c r="I779" s="31"/>
      <c r="J779" s="2"/>
      <c r="K779" s="31"/>
      <c r="L779" s="31"/>
      <c r="M779" s="31"/>
      <c r="N779" s="31"/>
      <c r="O779" s="5"/>
    </row>
    <row r="780" spans="7:15" s="6" customFormat="1" x14ac:dyDescent="0.2">
      <c r="G780" s="31"/>
      <c r="H780" s="31"/>
      <c r="I780" s="31"/>
      <c r="J780" s="2"/>
      <c r="K780" s="31"/>
      <c r="L780" s="31"/>
      <c r="M780" s="31"/>
      <c r="N780" s="31"/>
      <c r="O780" s="5"/>
    </row>
    <row r="781" spans="7:15" s="6" customFormat="1" x14ac:dyDescent="0.2">
      <c r="G781" s="31"/>
      <c r="H781" s="31"/>
      <c r="I781" s="31"/>
      <c r="J781" s="2"/>
      <c r="K781" s="31"/>
      <c r="L781" s="31"/>
      <c r="M781" s="31"/>
      <c r="N781" s="31"/>
      <c r="O781" s="5"/>
    </row>
    <row r="782" spans="7:15" s="6" customFormat="1" x14ac:dyDescent="0.2">
      <c r="G782" s="31"/>
      <c r="H782" s="31"/>
      <c r="I782" s="31"/>
      <c r="J782" s="2"/>
      <c r="K782" s="31"/>
      <c r="L782" s="31"/>
      <c r="M782" s="31"/>
      <c r="N782" s="31"/>
      <c r="O782" s="5"/>
    </row>
    <row r="783" spans="7:15" s="6" customFormat="1" x14ac:dyDescent="0.2">
      <c r="G783" s="31"/>
      <c r="H783" s="31"/>
      <c r="I783" s="31"/>
      <c r="J783" s="2"/>
      <c r="K783" s="31"/>
      <c r="L783" s="31"/>
      <c r="M783" s="31"/>
      <c r="N783" s="31"/>
      <c r="O783" s="5"/>
    </row>
    <row r="784" spans="7:15" s="6" customFormat="1" x14ac:dyDescent="0.2">
      <c r="G784" s="31"/>
      <c r="H784" s="31"/>
      <c r="I784" s="31"/>
      <c r="J784" s="2"/>
      <c r="K784" s="31"/>
      <c r="L784" s="31"/>
      <c r="M784" s="31"/>
      <c r="N784" s="31"/>
      <c r="O784" s="5"/>
    </row>
    <row r="785" spans="7:15" s="6" customFormat="1" x14ac:dyDescent="0.2">
      <c r="G785" s="31"/>
      <c r="H785" s="31"/>
      <c r="I785" s="31"/>
      <c r="J785" s="2"/>
      <c r="K785" s="31"/>
      <c r="L785" s="31"/>
      <c r="M785" s="31"/>
      <c r="N785" s="31"/>
      <c r="O785" s="5"/>
    </row>
    <row r="786" spans="7:15" s="6" customFormat="1" x14ac:dyDescent="0.2">
      <c r="G786" s="31"/>
      <c r="H786" s="31"/>
      <c r="I786" s="31"/>
      <c r="J786" s="2"/>
      <c r="K786" s="31"/>
      <c r="L786" s="31"/>
      <c r="M786" s="31"/>
      <c r="N786" s="31"/>
      <c r="O786" s="5"/>
    </row>
    <row r="787" spans="7:15" s="6" customFormat="1" x14ac:dyDescent="0.2">
      <c r="G787" s="31"/>
      <c r="H787" s="31"/>
      <c r="I787" s="31"/>
      <c r="J787" s="2"/>
      <c r="K787" s="31"/>
      <c r="L787" s="31"/>
      <c r="M787" s="31"/>
      <c r="N787" s="31"/>
      <c r="O787" s="5"/>
    </row>
    <row r="788" spans="7:15" s="6" customFormat="1" x14ac:dyDescent="0.2">
      <c r="G788" s="31"/>
      <c r="H788" s="31"/>
      <c r="I788" s="31"/>
      <c r="J788" s="2"/>
      <c r="K788" s="31"/>
      <c r="L788" s="31"/>
      <c r="M788" s="31"/>
      <c r="N788" s="31"/>
      <c r="O788" s="5"/>
    </row>
    <row r="789" spans="7:15" s="6" customFormat="1" x14ac:dyDescent="0.2">
      <c r="G789" s="31"/>
      <c r="H789" s="31"/>
      <c r="I789" s="31"/>
      <c r="J789" s="2"/>
      <c r="K789" s="31"/>
      <c r="L789" s="31"/>
      <c r="M789" s="31"/>
      <c r="N789" s="31"/>
      <c r="O789" s="5"/>
    </row>
    <row r="790" spans="7:15" s="6" customFormat="1" x14ac:dyDescent="0.2">
      <c r="G790" s="31"/>
      <c r="H790" s="31"/>
      <c r="I790" s="31"/>
      <c r="J790" s="2"/>
      <c r="K790" s="31"/>
      <c r="L790" s="31"/>
      <c r="M790" s="31"/>
      <c r="N790" s="31"/>
      <c r="O790" s="5"/>
    </row>
    <row r="791" spans="7:15" s="6" customFormat="1" x14ac:dyDescent="0.2">
      <c r="G791" s="31"/>
      <c r="H791" s="31"/>
      <c r="I791" s="31"/>
      <c r="J791" s="2"/>
      <c r="K791" s="31"/>
      <c r="L791" s="31"/>
      <c r="M791" s="31"/>
      <c r="N791" s="31"/>
      <c r="O791" s="5"/>
    </row>
    <row r="792" spans="7:15" s="6" customFormat="1" x14ac:dyDescent="0.2">
      <c r="G792" s="31"/>
      <c r="H792" s="31"/>
      <c r="I792" s="31"/>
      <c r="J792" s="2"/>
      <c r="K792" s="31"/>
      <c r="L792" s="31"/>
      <c r="M792" s="31"/>
      <c r="N792" s="31"/>
      <c r="O792" s="5"/>
    </row>
    <row r="793" spans="7:15" s="6" customFormat="1" x14ac:dyDescent="0.2">
      <c r="G793" s="31"/>
      <c r="H793" s="31"/>
      <c r="I793" s="31"/>
      <c r="J793" s="2"/>
      <c r="K793" s="31"/>
      <c r="L793" s="31"/>
      <c r="M793" s="31"/>
      <c r="N793" s="31"/>
      <c r="O793" s="5"/>
    </row>
    <row r="794" spans="7:15" s="6" customFormat="1" x14ac:dyDescent="0.2">
      <c r="G794" s="31"/>
      <c r="H794" s="31"/>
      <c r="I794" s="31"/>
      <c r="J794" s="2"/>
      <c r="K794" s="31"/>
      <c r="L794" s="31"/>
      <c r="M794" s="31"/>
      <c r="N794" s="31"/>
      <c r="O794" s="5"/>
    </row>
    <row r="795" spans="7:15" s="6" customFormat="1" x14ac:dyDescent="0.2">
      <c r="G795" s="31"/>
      <c r="H795" s="31"/>
      <c r="I795" s="31"/>
      <c r="J795" s="2"/>
      <c r="K795" s="31"/>
      <c r="L795" s="31"/>
      <c r="M795" s="31"/>
      <c r="N795" s="31"/>
      <c r="O795" s="5"/>
    </row>
    <row r="796" spans="7:15" s="6" customFormat="1" x14ac:dyDescent="0.2">
      <c r="G796" s="31"/>
      <c r="H796" s="31"/>
      <c r="I796" s="31"/>
      <c r="J796" s="2"/>
      <c r="K796" s="31"/>
      <c r="L796" s="31"/>
      <c r="M796" s="31"/>
      <c r="N796" s="31"/>
      <c r="O796" s="5"/>
    </row>
    <row r="797" spans="7:15" s="6" customFormat="1" x14ac:dyDescent="0.2">
      <c r="G797" s="31"/>
      <c r="H797" s="31"/>
      <c r="I797" s="31"/>
      <c r="J797" s="2"/>
      <c r="K797" s="31"/>
      <c r="L797" s="31"/>
      <c r="M797" s="31"/>
      <c r="N797" s="31"/>
      <c r="O797" s="5"/>
    </row>
    <row r="798" spans="7:15" s="6" customFormat="1" x14ac:dyDescent="0.2">
      <c r="G798" s="31"/>
      <c r="H798" s="31"/>
      <c r="I798" s="31"/>
      <c r="J798" s="2"/>
      <c r="K798" s="31"/>
      <c r="L798" s="31"/>
      <c r="M798" s="31"/>
      <c r="N798" s="31"/>
      <c r="O798" s="5"/>
    </row>
    <row r="799" spans="7:15" s="6" customFormat="1" x14ac:dyDescent="0.2">
      <c r="G799" s="31"/>
      <c r="H799" s="31"/>
      <c r="I799" s="31"/>
      <c r="J799" s="2"/>
      <c r="K799" s="31"/>
      <c r="L799" s="31"/>
      <c r="M799" s="31"/>
      <c r="N799" s="31"/>
      <c r="O799" s="5"/>
    </row>
    <row r="800" spans="7:15" s="6" customFormat="1" x14ac:dyDescent="0.2">
      <c r="G800" s="31"/>
      <c r="H800" s="31"/>
      <c r="I800" s="31"/>
      <c r="J800" s="2"/>
      <c r="K800" s="31"/>
      <c r="L800" s="31"/>
      <c r="M800" s="31"/>
      <c r="N800" s="31"/>
      <c r="O800" s="5"/>
    </row>
    <row r="801" spans="7:15" s="6" customFormat="1" x14ac:dyDescent="0.2">
      <c r="G801" s="31"/>
      <c r="H801" s="31"/>
      <c r="I801" s="31"/>
      <c r="J801" s="2"/>
      <c r="K801" s="31"/>
      <c r="L801" s="31"/>
      <c r="M801" s="31"/>
      <c r="N801" s="31"/>
      <c r="O801" s="5"/>
    </row>
    <row r="802" spans="7:15" s="6" customFormat="1" x14ac:dyDescent="0.2">
      <c r="G802" s="31"/>
      <c r="H802" s="31"/>
      <c r="I802" s="31"/>
      <c r="J802" s="2"/>
      <c r="K802" s="31"/>
      <c r="L802" s="31"/>
      <c r="M802" s="31"/>
      <c r="N802" s="31"/>
      <c r="O802" s="5"/>
    </row>
    <row r="803" spans="7:15" s="6" customFormat="1" x14ac:dyDescent="0.2">
      <c r="G803" s="31"/>
      <c r="H803" s="31"/>
      <c r="I803" s="31"/>
      <c r="J803" s="2"/>
      <c r="K803" s="31"/>
      <c r="L803" s="31"/>
      <c r="M803" s="31"/>
      <c r="N803" s="31"/>
      <c r="O803" s="5"/>
    </row>
    <row r="804" spans="7:15" s="6" customFormat="1" x14ac:dyDescent="0.2">
      <c r="G804" s="31"/>
      <c r="H804" s="31"/>
      <c r="I804" s="31"/>
      <c r="J804" s="2"/>
      <c r="K804" s="31"/>
      <c r="L804" s="31"/>
      <c r="M804" s="31"/>
      <c r="N804" s="31"/>
      <c r="O804" s="5"/>
    </row>
    <row r="805" spans="7:15" s="6" customFormat="1" x14ac:dyDescent="0.2">
      <c r="G805" s="31"/>
      <c r="H805" s="31"/>
      <c r="I805" s="31"/>
      <c r="J805" s="2"/>
      <c r="K805" s="31"/>
      <c r="L805" s="31"/>
      <c r="M805" s="31"/>
      <c r="N805" s="31"/>
      <c r="O805" s="5"/>
    </row>
    <row r="806" spans="7:15" s="6" customFormat="1" x14ac:dyDescent="0.2">
      <c r="G806" s="31"/>
      <c r="H806" s="31"/>
      <c r="I806" s="31"/>
      <c r="J806" s="2"/>
      <c r="K806" s="31"/>
      <c r="L806" s="31"/>
      <c r="M806" s="31"/>
      <c r="N806" s="31"/>
      <c r="O806" s="5"/>
    </row>
    <row r="807" spans="7:15" s="6" customFormat="1" x14ac:dyDescent="0.2">
      <c r="G807" s="31"/>
      <c r="H807" s="31"/>
      <c r="I807" s="31"/>
      <c r="J807" s="2"/>
      <c r="K807" s="31"/>
      <c r="L807" s="31"/>
      <c r="M807" s="31"/>
      <c r="N807" s="31"/>
      <c r="O807" s="5"/>
    </row>
    <row r="808" spans="7:15" s="6" customFormat="1" x14ac:dyDescent="0.2">
      <c r="G808" s="31"/>
      <c r="H808" s="31"/>
      <c r="I808" s="31"/>
      <c r="J808" s="2"/>
      <c r="K808" s="31"/>
      <c r="L808" s="31"/>
      <c r="M808" s="31"/>
      <c r="N808" s="31"/>
      <c r="O808" s="5"/>
    </row>
    <row r="809" spans="7:15" s="6" customFormat="1" x14ac:dyDescent="0.2">
      <c r="G809" s="31"/>
      <c r="H809" s="31"/>
      <c r="I809" s="31"/>
      <c r="J809" s="2"/>
      <c r="K809" s="31"/>
      <c r="L809" s="31"/>
      <c r="M809" s="31"/>
      <c r="N809" s="31"/>
      <c r="O809" s="5"/>
    </row>
    <row r="810" spans="7:15" s="6" customFormat="1" x14ac:dyDescent="0.2">
      <c r="G810" s="31"/>
      <c r="H810" s="31"/>
      <c r="I810" s="31"/>
      <c r="J810" s="2"/>
      <c r="K810" s="31"/>
      <c r="L810" s="31"/>
      <c r="M810" s="31"/>
      <c r="N810" s="31"/>
      <c r="O810" s="5"/>
    </row>
    <row r="811" spans="7:15" s="6" customFormat="1" x14ac:dyDescent="0.2">
      <c r="G811" s="31"/>
      <c r="H811" s="31"/>
      <c r="I811" s="31"/>
      <c r="J811" s="2"/>
      <c r="K811" s="31"/>
      <c r="L811" s="31"/>
      <c r="M811" s="31"/>
      <c r="N811" s="31"/>
      <c r="O811" s="5"/>
    </row>
    <row r="812" spans="7:15" s="6" customFormat="1" x14ac:dyDescent="0.2">
      <c r="G812" s="31"/>
      <c r="H812" s="31"/>
      <c r="I812" s="31"/>
      <c r="J812" s="2"/>
      <c r="K812" s="31"/>
      <c r="L812" s="31"/>
      <c r="M812" s="31"/>
      <c r="N812" s="31"/>
      <c r="O812" s="5"/>
    </row>
    <row r="813" spans="7:15" s="6" customFormat="1" x14ac:dyDescent="0.2">
      <c r="G813" s="31"/>
      <c r="H813" s="31"/>
      <c r="I813" s="31"/>
      <c r="J813" s="2"/>
      <c r="K813" s="31"/>
      <c r="L813" s="31"/>
      <c r="M813" s="31"/>
      <c r="N813" s="31"/>
      <c r="O813" s="5"/>
    </row>
    <row r="814" spans="7:15" s="6" customFormat="1" x14ac:dyDescent="0.2">
      <c r="G814" s="31"/>
      <c r="H814" s="31"/>
      <c r="I814" s="31"/>
      <c r="J814" s="2"/>
      <c r="K814" s="31"/>
      <c r="L814" s="31"/>
      <c r="M814" s="31"/>
      <c r="N814" s="31"/>
      <c r="O814" s="5"/>
    </row>
    <row r="815" spans="7:15" s="6" customFormat="1" x14ac:dyDescent="0.2">
      <c r="G815" s="31"/>
      <c r="H815" s="31"/>
      <c r="I815" s="31"/>
      <c r="J815" s="2"/>
      <c r="K815" s="31"/>
      <c r="L815" s="31"/>
      <c r="M815" s="31"/>
      <c r="N815" s="31"/>
      <c r="O815" s="5"/>
    </row>
    <row r="816" spans="7:15" s="6" customFormat="1" x14ac:dyDescent="0.2">
      <c r="G816" s="31"/>
      <c r="H816" s="31"/>
      <c r="I816" s="31"/>
      <c r="J816" s="2"/>
      <c r="K816" s="31"/>
      <c r="L816" s="31"/>
      <c r="M816" s="31"/>
      <c r="N816" s="31"/>
      <c r="O816" s="5"/>
    </row>
    <row r="817" spans="7:15" s="6" customFormat="1" x14ac:dyDescent="0.2">
      <c r="G817" s="31"/>
      <c r="H817" s="31"/>
      <c r="I817" s="31"/>
      <c r="J817" s="2"/>
      <c r="K817" s="31"/>
      <c r="L817" s="31"/>
      <c r="M817" s="31"/>
      <c r="N817" s="31"/>
      <c r="O817" s="5"/>
    </row>
    <row r="818" spans="7:15" s="6" customFormat="1" x14ac:dyDescent="0.2">
      <c r="G818" s="31"/>
      <c r="H818" s="31"/>
      <c r="I818" s="31"/>
      <c r="J818" s="2"/>
      <c r="K818" s="31"/>
      <c r="L818" s="31"/>
      <c r="M818" s="31"/>
      <c r="N818" s="31"/>
      <c r="O818" s="5"/>
    </row>
    <row r="819" spans="7:15" s="6" customFormat="1" x14ac:dyDescent="0.2">
      <c r="G819" s="31"/>
      <c r="H819" s="31"/>
      <c r="I819" s="31"/>
      <c r="J819" s="2"/>
      <c r="K819" s="31"/>
      <c r="L819" s="31"/>
      <c r="M819" s="31"/>
      <c r="N819" s="31"/>
      <c r="O819" s="5"/>
    </row>
    <row r="820" spans="7:15" s="6" customFormat="1" x14ac:dyDescent="0.2">
      <c r="G820" s="31"/>
      <c r="H820" s="31"/>
      <c r="I820" s="31"/>
      <c r="J820" s="2"/>
      <c r="K820" s="31"/>
      <c r="L820" s="31"/>
      <c r="M820" s="31"/>
      <c r="N820" s="31"/>
      <c r="O820" s="5"/>
    </row>
    <row r="821" spans="7:15" s="6" customFormat="1" x14ac:dyDescent="0.2">
      <c r="G821" s="31"/>
      <c r="H821" s="31"/>
      <c r="I821" s="31"/>
      <c r="J821" s="2"/>
      <c r="K821" s="31"/>
      <c r="L821" s="31"/>
      <c r="M821" s="31"/>
      <c r="N821" s="31"/>
      <c r="O821" s="5"/>
    </row>
    <row r="822" spans="7:15" s="6" customFormat="1" x14ac:dyDescent="0.2">
      <c r="G822" s="31"/>
      <c r="H822" s="31"/>
      <c r="I822" s="31"/>
      <c r="J822" s="2"/>
      <c r="K822" s="31"/>
      <c r="L822" s="31"/>
      <c r="M822" s="31"/>
      <c r="N822" s="31"/>
      <c r="O822" s="5"/>
    </row>
    <row r="823" spans="7:15" s="6" customFormat="1" x14ac:dyDescent="0.2">
      <c r="G823" s="31"/>
      <c r="H823" s="31"/>
      <c r="I823" s="31"/>
      <c r="J823" s="2"/>
      <c r="K823" s="31"/>
      <c r="L823" s="31"/>
      <c r="M823" s="31"/>
      <c r="N823" s="31"/>
      <c r="O823" s="5"/>
    </row>
    <row r="824" spans="7:15" s="6" customFormat="1" x14ac:dyDescent="0.2">
      <c r="G824" s="31"/>
      <c r="H824" s="31"/>
      <c r="I824" s="31"/>
      <c r="J824" s="2"/>
      <c r="K824" s="31"/>
      <c r="L824" s="31"/>
      <c r="M824" s="31"/>
      <c r="N824" s="31"/>
      <c r="O824" s="5"/>
    </row>
    <row r="825" spans="7:15" s="6" customFormat="1" x14ac:dyDescent="0.2">
      <c r="G825" s="31"/>
      <c r="H825" s="31"/>
      <c r="I825" s="31"/>
      <c r="J825" s="2"/>
      <c r="K825" s="31"/>
      <c r="L825" s="31"/>
      <c r="M825" s="31"/>
      <c r="N825" s="31"/>
      <c r="O825" s="5"/>
    </row>
    <row r="826" spans="7:15" s="6" customFormat="1" x14ac:dyDescent="0.2">
      <c r="G826" s="31"/>
      <c r="H826" s="31"/>
      <c r="I826" s="31"/>
      <c r="J826" s="2"/>
      <c r="K826" s="31"/>
      <c r="L826" s="31"/>
      <c r="M826" s="31"/>
      <c r="N826" s="31"/>
      <c r="O826" s="5"/>
    </row>
    <row r="827" spans="7:15" s="6" customFormat="1" x14ac:dyDescent="0.2">
      <c r="G827" s="31"/>
      <c r="H827" s="31"/>
      <c r="I827" s="31"/>
      <c r="J827" s="2"/>
      <c r="K827" s="31"/>
      <c r="L827" s="31"/>
      <c r="M827" s="31"/>
      <c r="N827" s="31"/>
      <c r="O827" s="5"/>
    </row>
    <row r="828" spans="7:15" s="6" customFormat="1" x14ac:dyDescent="0.2">
      <c r="G828" s="31"/>
      <c r="H828" s="31"/>
      <c r="I828" s="31"/>
      <c r="J828" s="2"/>
      <c r="K828" s="31"/>
      <c r="L828" s="31"/>
      <c r="M828" s="31"/>
      <c r="N828" s="31"/>
      <c r="O828" s="5"/>
    </row>
    <row r="829" spans="7:15" s="6" customFormat="1" x14ac:dyDescent="0.2">
      <c r="G829" s="31"/>
      <c r="H829" s="31"/>
      <c r="I829" s="31"/>
      <c r="J829" s="2"/>
      <c r="K829" s="31"/>
      <c r="L829" s="31"/>
      <c r="M829" s="31"/>
      <c r="N829" s="31"/>
      <c r="O829" s="5"/>
    </row>
    <row r="830" spans="7:15" s="6" customFormat="1" x14ac:dyDescent="0.2">
      <c r="G830" s="31"/>
      <c r="H830" s="31"/>
      <c r="I830" s="31"/>
      <c r="J830" s="2"/>
      <c r="K830" s="31"/>
      <c r="L830" s="31"/>
      <c r="M830" s="31"/>
      <c r="N830" s="31"/>
      <c r="O830" s="5"/>
    </row>
    <row r="831" spans="7:15" s="6" customFormat="1" x14ac:dyDescent="0.2">
      <c r="G831" s="31"/>
      <c r="H831" s="31"/>
      <c r="I831" s="31"/>
      <c r="J831" s="2"/>
      <c r="K831" s="31"/>
      <c r="L831" s="31"/>
      <c r="M831" s="31"/>
      <c r="N831" s="31"/>
      <c r="O831" s="5"/>
    </row>
    <row r="832" spans="7:15" s="6" customFormat="1" x14ac:dyDescent="0.2">
      <c r="G832" s="31"/>
      <c r="H832" s="31"/>
      <c r="I832" s="31"/>
      <c r="J832" s="2"/>
      <c r="K832" s="31"/>
      <c r="L832" s="31"/>
      <c r="M832" s="31"/>
      <c r="N832" s="31"/>
      <c r="O832" s="5"/>
    </row>
    <row r="833" spans="7:15" s="6" customFormat="1" x14ac:dyDescent="0.2">
      <c r="G833" s="31"/>
      <c r="H833" s="31"/>
      <c r="I833" s="31"/>
      <c r="J833" s="2"/>
      <c r="K833" s="31"/>
      <c r="L833" s="31"/>
      <c r="M833" s="31"/>
      <c r="N833" s="31"/>
      <c r="O833" s="5"/>
    </row>
    <row r="834" spans="7:15" s="6" customFormat="1" x14ac:dyDescent="0.2">
      <c r="G834" s="31"/>
      <c r="H834" s="31"/>
      <c r="I834" s="31"/>
      <c r="J834" s="2"/>
      <c r="K834" s="31"/>
      <c r="L834" s="31"/>
      <c r="M834" s="31"/>
      <c r="N834" s="31"/>
      <c r="O834" s="5"/>
    </row>
    <row r="835" spans="7:15" s="6" customFormat="1" x14ac:dyDescent="0.2">
      <c r="G835" s="31"/>
      <c r="H835" s="31"/>
      <c r="I835" s="31"/>
      <c r="J835" s="2"/>
      <c r="K835" s="31"/>
      <c r="L835" s="31"/>
      <c r="M835" s="31"/>
      <c r="N835" s="31"/>
      <c r="O835" s="5"/>
    </row>
    <row r="836" spans="7:15" s="6" customFormat="1" x14ac:dyDescent="0.2">
      <c r="G836" s="31"/>
      <c r="H836" s="31"/>
      <c r="I836" s="31"/>
      <c r="J836" s="2"/>
      <c r="K836" s="31"/>
      <c r="L836" s="31"/>
      <c r="M836" s="31"/>
      <c r="N836" s="31"/>
      <c r="O836" s="5"/>
    </row>
    <row r="837" spans="7:15" s="6" customFormat="1" x14ac:dyDescent="0.2">
      <c r="G837" s="31"/>
      <c r="H837" s="31"/>
      <c r="I837" s="31"/>
      <c r="J837" s="2"/>
      <c r="K837" s="31"/>
      <c r="L837" s="31"/>
      <c r="M837" s="31"/>
      <c r="N837" s="31"/>
      <c r="O837" s="5"/>
    </row>
    <row r="838" spans="7:15" s="6" customFormat="1" x14ac:dyDescent="0.2">
      <c r="G838" s="31"/>
      <c r="H838" s="31"/>
      <c r="I838" s="31"/>
      <c r="J838" s="2"/>
      <c r="K838" s="31"/>
      <c r="L838" s="31"/>
      <c r="M838" s="31"/>
      <c r="N838" s="31"/>
      <c r="O838" s="5"/>
    </row>
    <row r="839" spans="7:15" s="6" customFormat="1" x14ac:dyDescent="0.2">
      <c r="G839" s="31"/>
      <c r="H839" s="31"/>
      <c r="I839" s="31"/>
      <c r="J839" s="2"/>
      <c r="K839" s="31"/>
      <c r="L839" s="31"/>
      <c r="M839" s="31"/>
      <c r="N839" s="31"/>
      <c r="O839" s="5"/>
    </row>
    <row r="840" spans="7:15" s="6" customFormat="1" x14ac:dyDescent="0.2">
      <c r="G840" s="31"/>
      <c r="H840" s="31"/>
      <c r="I840" s="31"/>
      <c r="J840" s="2"/>
      <c r="K840" s="31"/>
      <c r="L840" s="31"/>
      <c r="M840" s="31"/>
      <c r="N840" s="31"/>
      <c r="O840" s="5"/>
    </row>
    <row r="841" spans="7:15" s="6" customFormat="1" x14ac:dyDescent="0.2">
      <c r="G841" s="31"/>
      <c r="H841" s="31"/>
      <c r="I841" s="31"/>
      <c r="J841" s="2"/>
      <c r="K841" s="31"/>
      <c r="L841" s="31"/>
      <c r="M841" s="31"/>
      <c r="N841" s="31"/>
      <c r="O841" s="5"/>
    </row>
    <row r="842" spans="7:15" s="6" customFormat="1" x14ac:dyDescent="0.2">
      <c r="G842" s="31"/>
      <c r="H842" s="31"/>
      <c r="I842" s="31"/>
      <c r="J842" s="2"/>
      <c r="K842" s="31"/>
      <c r="L842" s="31"/>
      <c r="M842" s="31"/>
      <c r="N842" s="31"/>
      <c r="O842" s="5"/>
    </row>
    <row r="843" spans="7:15" s="6" customFormat="1" x14ac:dyDescent="0.2">
      <c r="G843" s="31"/>
      <c r="H843" s="31"/>
      <c r="I843" s="31"/>
      <c r="J843" s="2"/>
      <c r="K843" s="31"/>
      <c r="L843" s="31"/>
      <c r="M843" s="31"/>
      <c r="N843" s="31"/>
      <c r="O843" s="5"/>
    </row>
    <row r="844" spans="7:15" s="6" customFormat="1" x14ac:dyDescent="0.2">
      <c r="G844" s="31"/>
      <c r="H844" s="31"/>
      <c r="I844" s="31"/>
      <c r="J844" s="2"/>
      <c r="K844" s="31"/>
      <c r="L844" s="31"/>
      <c r="M844" s="31"/>
      <c r="N844" s="31"/>
      <c r="O844" s="5"/>
    </row>
    <row r="845" spans="7:15" s="6" customFormat="1" x14ac:dyDescent="0.2">
      <c r="G845" s="31"/>
      <c r="H845" s="31"/>
      <c r="I845" s="31"/>
      <c r="J845" s="2"/>
      <c r="K845" s="31"/>
      <c r="L845" s="31"/>
      <c r="M845" s="31"/>
      <c r="N845" s="31"/>
      <c r="O845" s="5"/>
    </row>
    <row r="846" spans="7:15" s="6" customFormat="1" x14ac:dyDescent="0.2">
      <c r="G846" s="31"/>
      <c r="H846" s="31"/>
      <c r="I846" s="31"/>
      <c r="J846" s="2"/>
      <c r="K846" s="31"/>
      <c r="L846" s="31"/>
      <c r="M846" s="31"/>
      <c r="N846" s="31"/>
      <c r="O846" s="5"/>
    </row>
    <row r="847" spans="7:15" s="6" customFormat="1" x14ac:dyDescent="0.2">
      <c r="G847" s="31"/>
      <c r="H847" s="31"/>
      <c r="I847" s="31"/>
      <c r="J847" s="2"/>
      <c r="K847" s="31"/>
      <c r="L847" s="31"/>
      <c r="M847" s="31"/>
      <c r="N847" s="31"/>
      <c r="O847" s="5"/>
    </row>
    <row r="848" spans="7:15" s="6" customFormat="1" x14ac:dyDescent="0.2">
      <c r="G848" s="31"/>
      <c r="H848" s="31"/>
      <c r="I848" s="31"/>
      <c r="J848" s="2"/>
      <c r="K848" s="31"/>
      <c r="L848" s="31"/>
      <c r="M848" s="31"/>
      <c r="N848" s="31"/>
      <c r="O848" s="5"/>
    </row>
    <row r="849" spans="7:15" s="6" customFormat="1" x14ac:dyDescent="0.2">
      <c r="G849" s="31"/>
      <c r="H849" s="31"/>
      <c r="I849" s="31"/>
      <c r="J849" s="2"/>
      <c r="K849" s="31"/>
      <c r="L849" s="31"/>
      <c r="M849" s="31"/>
      <c r="N849" s="31"/>
      <c r="O849" s="5"/>
    </row>
    <row r="850" spans="7:15" s="6" customFormat="1" x14ac:dyDescent="0.2">
      <c r="G850" s="31"/>
      <c r="H850" s="31"/>
      <c r="I850" s="31"/>
      <c r="J850" s="2"/>
      <c r="K850" s="31"/>
      <c r="L850" s="31"/>
      <c r="M850" s="31"/>
      <c r="N850" s="31"/>
      <c r="O850" s="5"/>
    </row>
    <row r="851" spans="7:15" s="6" customFormat="1" x14ac:dyDescent="0.2">
      <c r="G851" s="31"/>
      <c r="H851" s="31"/>
      <c r="I851" s="31"/>
      <c r="J851" s="2"/>
      <c r="K851" s="31"/>
      <c r="L851" s="31"/>
      <c r="M851" s="31"/>
      <c r="N851" s="31"/>
      <c r="O851" s="5"/>
    </row>
    <row r="852" spans="7:15" s="6" customFormat="1" x14ac:dyDescent="0.2">
      <c r="G852" s="31"/>
      <c r="H852" s="31"/>
      <c r="I852" s="31"/>
      <c r="J852" s="2"/>
      <c r="K852" s="31"/>
      <c r="L852" s="31"/>
      <c r="M852" s="31"/>
      <c r="N852" s="31"/>
      <c r="O852" s="5"/>
    </row>
    <row r="853" spans="7:15" s="6" customFormat="1" x14ac:dyDescent="0.2">
      <c r="G853" s="31"/>
      <c r="H853" s="31"/>
      <c r="I853" s="31"/>
      <c r="J853" s="2"/>
      <c r="K853" s="31"/>
      <c r="L853" s="31"/>
      <c r="M853" s="31"/>
      <c r="N853" s="31"/>
      <c r="O853" s="5"/>
    </row>
    <row r="854" spans="7:15" s="6" customFormat="1" x14ac:dyDescent="0.2">
      <c r="G854" s="31"/>
      <c r="H854" s="31"/>
      <c r="I854" s="31"/>
      <c r="J854" s="2"/>
      <c r="K854" s="31"/>
      <c r="L854" s="31"/>
      <c r="M854" s="31"/>
      <c r="N854" s="31"/>
      <c r="O854" s="5"/>
    </row>
    <row r="855" spans="7:15" s="6" customFormat="1" x14ac:dyDescent="0.2">
      <c r="G855" s="31"/>
      <c r="H855" s="31"/>
      <c r="I855" s="31"/>
      <c r="J855" s="2"/>
      <c r="K855" s="31"/>
      <c r="L855" s="31"/>
      <c r="M855" s="31"/>
      <c r="N855" s="31"/>
      <c r="O855" s="5"/>
    </row>
    <row r="856" spans="7:15" s="6" customFormat="1" x14ac:dyDescent="0.2">
      <c r="G856" s="31"/>
      <c r="H856" s="31"/>
      <c r="I856" s="31"/>
      <c r="J856" s="2"/>
      <c r="K856" s="31"/>
      <c r="L856" s="31"/>
      <c r="M856" s="31"/>
      <c r="N856" s="31"/>
      <c r="O856" s="5"/>
    </row>
    <row r="857" spans="7:15" s="6" customFormat="1" x14ac:dyDescent="0.2">
      <c r="G857" s="31"/>
      <c r="H857" s="31"/>
      <c r="I857" s="31"/>
      <c r="J857" s="2"/>
      <c r="K857" s="31"/>
      <c r="L857" s="31"/>
      <c r="M857" s="31"/>
      <c r="N857" s="31"/>
      <c r="O857" s="5"/>
    </row>
    <row r="858" spans="7:15" s="6" customFormat="1" x14ac:dyDescent="0.2">
      <c r="G858" s="31"/>
      <c r="H858" s="31"/>
      <c r="I858" s="31"/>
      <c r="J858" s="2"/>
      <c r="K858" s="31"/>
      <c r="L858" s="31"/>
      <c r="M858" s="31"/>
      <c r="N858" s="31"/>
      <c r="O858" s="5"/>
    </row>
    <row r="859" spans="7:15" s="6" customFormat="1" x14ac:dyDescent="0.2">
      <c r="G859" s="31"/>
      <c r="H859" s="31"/>
      <c r="I859" s="31"/>
      <c r="J859" s="2"/>
      <c r="K859" s="31"/>
      <c r="L859" s="31"/>
      <c r="M859" s="31"/>
      <c r="N859" s="31"/>
      <c r="O859" s="5"/>
    </row>
    <row r="860" spans="7:15" s="6" customFormat="1" x14ac:dyDescent="0.2">
      <c r="G860" s="31"/>
      <c r="H860" s="31"/>
      <c r="I860" s="31"/>
      <c r="J860" s="2"/>
      <c r="K860" s="31"/>
      <c r="L860" s="31"/>
      <c r="M860" s="31"/>
      <c r="N860" s="31"/>
      <c r="O860" s="5"/>
    </row>
    <row r="861" spans="7:15" s="6" customFormat="1" x14ac:dyDescent="0.2">
      <c r="G861" s="31"/>
      <c r="H861" s="31"/>
      <c r="I861" s="31"/>
      <c r="J861" s="2"/>
      <c r="K861" s="31"/>
      <c r="L861" s="31"/>
      <c r="M861" s="31"/>
      <c r="N861" s="31"/>
      <c r="O861" s="5"/>
    </row>
    <row r="862" spans="7:15" s="6" customFormat="1" x14ac:dyDescent="0.2">
      <c r="G862" s="31"/>
      <c r="H862" s="31"/>
      <c r="I862" s="31"/>
      <c r="J862" s="2"/>
      <c r="K862" s="31"/>
      <c r="L862" s="31"/>
      <c r="M862" s="31"/>
      <c r="N862" s="31"/>
      <c r="O862" s="5"/>
    </row>
    <row r="863" spans="7:15" s="6" customFormat="1" x14ac:dyDescent="0.2">
      <c r="G863" s="31"/>
      <c r="H863" s="31"/>
      <c r="I863" s="31"/>
      <c r="J863" s="2"/>
      <c r="K863" s="31"/>
      <c r="L863" s="31"/>
      <c r="M863" s="31"/>
      <c r="N863" s="31"/>
      <c r="O863" s="5"/>
    </row>
    <row r="864" spans="7:15" s="6" customFormat="1" x14ac:dyDescent="0.2">
      <c r="G864" s="31"/>
      <c r="H864" s="31"/>
      <c r="I864" s="31"/>
      <c r="J864" s="2"/>
      <c r="K864" s="31"/>
      <c r="L864" s="31"/>
      <c r="M864" s="31"/>
      <c r="N864" s="31"/>
      <c r="O864" s="5"/>
    </row>
    <row r="865" spans="7:15" s="6" customFormat="1" x14ac:dyDescent="0.2">
      <c r="G865" s="31"/>
      <c r="H865" s="31"/>
      <c r="I865" s="31"/>
      <c r="J865" s="2"/>
      <c r="K865" s="31"/>
      <c r="L865" s="31"/>
      <c r="M865" s="31"/>
      <c r="N865" s="31"/>
      <c r="O865" s="5"/>
    </row>
    <row r="866" spans="7:15" s="6" customFormat="1" x14ac:dyDescent="0.2">
      <c r="G866" s="31"/>
      <c r="H866" s="31"/>
      <c r="I866" s="31"/>
      <c r="J866" s="2"/>
      <c r="K866" s="31"/>
      <c r="L866" s="31"/>
      <c r="M866" s="31"/>
      <c r="N866" s="31"/>
      <c r="O866" s="5"/>
    </row>
    <row r="867" spans="7:15" s="6" customFormat="1" x14ac:dyDescent="0.2">
      <c r="G867" s="31"/>
      <c r="H867" s="31"/>
      <c r="I867" s="31"/>
      <c r="J867" s="2"/>
      <c r="K867" s="31"/>
      <c r="L867" s="31"/>
      <c r="M867" s="31"/>
      <c r="N867" s="31"/>
      <c r="O867" s="5"/>
    </row>
    <row r="868" spans="7:15" s="6" customFormat="1" x14ac:dyDescent="0.2">
      <c r="G868" s="31"/>
      <c r="H868" s="31"/>
      <c r="I868" s="31"/>
      <c r="J868" s="2"/>
      <c r="K868" s="31"/>
      <c r="L868" s="31"/>
      <c r="M868" s="31"/>
      <c r="N868" s="31"/>
      <c r="O868" s="5"/>
    </row>
    <row r="869" spans="7:15" s="6" customFormat="1" x14ac:dyDescent="0.2">
      <c r="G869" s="31"/>
      <c r="H869" s="31"/>
      <c r="I869" s="31"/>
      <c r="J869" s="2"/>
      <c r="K869" s="31"/>
      <c r="L869" s="31"/>
      <c r="M869" s="31"/>
      <c r="N869" s="31"/>
      <c r="O869" s="5"/>
    </row>
    <row r="870" spans="7:15" s="6" customFormat="1" x14ac:dyDescent="0.2">
      <c r="G870" s="31"/>
      <c r="H870" s="31"/>
      <c r="I870" s="31"/>
      <c r="J870" s="2"/>
      <c r="K870" s="31"/>
      <c r="L870" s="31"/>
      <c r="M870" s="31"/>
      <c r="N870" s="31"/>
      <c r="O870" s="5"/>
    </row>
    <row r="871" spans="7:15" s="6" customFormat="1" x14ac:dyDescent="0.2">
      <c r="G871" s="31"/>
      <c r="H871" s="31"/>
      <c r="I871" s="31"/>
      <c r="J871" s="2"/>
      <c r="K871" s="31"/>
      <c r="L871" s="31"/>
      <c r="M871" s="31"/>
      <c r="N871" s="31"/>
      <c r="O871" s="5"/>
    </row>
    <row r="872" spans="7:15" s="6" customFormat="1" x14ac:dyDescent="0.2">
      <c r="G872" s="31"/>
      <c r="H872" s="31"/>
      <c r="I872" s="31"/>
      <c r="J872" s="2"/>
      <c r="K872" s="31"/>
      <c r="L872" s="31"/>
      <c r="M872" s="31"/>
      <c r="N872" s="31"/>
      <c r="O872" s="5"/>
    </row>
    <row r="873" spans="7:15" s="6" customFormat="1" x14ac:dyDescent="0.2">
      <c r="G873" s="31"/>
      <c r="H873" s="31"/>
      <c r="I873" s="31"/>
      <c r="J873" s="2"/>
      <c r="K873" s="31"/>
      <c r="L873" s="31"/>
      <c r="M873" s="31"/>
      <c r="N873" s="31"/>
      <c r="O873" s="5"/>
    </row>
    <row r="874" spans="7:15" s="6" customFormat="1" x14ac:dyDescent="0.2">
      <c r="G874" s="31"/>
      <c r="H874" s="31"/>
      <c r="I874" s="31"/>
      <c r="J874" s="2"/>
      <c r="K874" s="31"/>
      <c r="L874" s="31"/>
      <c r="M874" s="31"/>
      <c r="N874" s="31"/>
      <c r="O874" s="5"/>
    </row>
    <row r="875" spans="7:15" s="6" customFormat="1" x14ac:dyDescent="0.2">
      <c r="G875" s="31"/>
      <c r="H875" s="31"/>
      <c r="I875" s="31"/>
      <c r="J875" s="2"/>
      <c r="K875" s="31"/>
      <c r="L875" s="31"/>
      <c r="M875" s="31"/>
      <c r="N875" s="31"/>
      <c r="O875" s="5"/>
    </row>
    <row r="876" spans="7:15" s="6" customFormat="1" x14ac:dyDescent="0.2">
      <c r="G876" s="31"/>
      <c r="H876" s="31"/>
      <c r="I876" s="31"/>
      <c r="J876" s="2"/>
      <c r="K876" s="31"/>
      <c r="L876" s="31"/>
      <c r="M876" s="31"/>
      <c r="N876" s="31"/>
      <c r="O876" s="5"/>
    </row>
    <row r="877" spans="7:15" s="6" customFormat="1" x14ac:dyDescent="0.2">
      <c r="G877" s="31"/>
      <c r="H877" s="31"/>
      <c r="I877" s="31"/>
      <c r="J877" s="2"/>
      <c r="K877" s="31"/>
      <c r="L877" s="31"/>
      <c r="M877" s="31"/>
      <c r="N877" s="31"/>
      <c r="O877" s="5"/>
    </row>
    <row r="878" spans="7:15" s="6" customFormat="1" x14ac:dyDescent="0.2">
      <c r="G878" s="31"/>
      <c r="H878" s="31"/>
      <c r="I878" s="31"/>
      <c r="J878" s="2"/>
      <c r="K878" s="31"/>
      <c r="L878" s="31"/>
      <c r="M878" s="31"/>
      <c r="N878" s="31"/>
      <c r="O878" s="5"/>
    </row>
    <row r="879" spans="7:15" s="6" customFormat="1" x14ac:dyDescent="0.2">
      <c r="G879" s="31"/>
      <c r="H879" s="31"/>
      <c r="I879" s="31"/>
      <c r="J879" s="2"/>
      <c r="K879" s="31"/>
      <c r="L879" s="31"/>
      <c r="M879" s="31"/>
      <c r="N879" s="31"/>
      <c r="O879" s="5"/>
    </row>
    <row r="880" spans="7:15" s="6" customFormat="1" x14ac:dyDescent="0.2">
      <c r="G880" s="31"/>
      <c r="H880" s="31"/>
      <c r="I880" s="31"/>
      <c r="J880" s="2"/>
      <c r="K880" s="31"/>
      <c r="L880" s="31"/>
      <c r="M880" s="31"/>
      <c r="N880" s="31"/>
      <c r="O880" s="5"/>
    </row>
    <row r="881" spans="7:15" s="6" customFormat="1" x14ac:dyDescent="0.2">
      <c r="G881" s="31"/>
      <c r="H881" s="31"/>
      <c r="I881" s="31"/>
      <c r="J881" s="2"/>
      <c r="K881" s="31"/>
      <c r="L881" s="31"/>
      <c r="M881" s="31"/>
      <c r="N881" s="31"/>
      <c r="O881" s="5"/>
    </row>
    <row r="882" spans="7:15" s="6" customFormat="1" x14ac:dyDescent="0.2">
      <c r="G882" s="31"/>
      <c r="H882" s="31"/>
      <c r="I882" s="31"/>
      <c r="J882" s="2"/>
      <c r="K882" s="31"/>
      <c r="L882" s="31"/>
      <c r="M882" s="31"/>
      <c r="N882" s="31"/>
      <c r="O882" s="5"/>
    </row>
    <row r="883" spans="7:15" s="6" customFormat="1" x14ac:dyDescent="0.2">
      <c r="G883" s="31"/>
      <c r="H883" s="31"/>
      <c r="I883" s="31"/>
      <c r="J883" s="2"/>
      <c r="K883" s="31"/>
      <c r="L883" s="31"/>
      <c r="M883" s="31"/>
      <c r="N883" s="31"/>
      <c r="O883" s="5"/>
    </row>
    <row r="884" spans="7:15" s="6" customFormat="1" x14ac:dyDescent="0.2">
      <c r="G884" s="31"/>
      <c r="H884" s="31"/>
      <c r="I884" s="31"/>
      <c r="J884" s="2"/>
      <c r="K884" s="31"/>
      <c r="L884" s="31"/>
      <c r="M884" s="31"/>
      <c r="N884" s="31"/>
      <c r="O884" s="5"/>
    </row>
    <row r="885" spans="7:15" s="6" customFormat="1" x14ac:dyDescent="0.2">
      <c r="G885" s="31"/>
      <c r="H885" s="31"/>
      <c r="I885" s="31"/>
      <c r="J885" s="2"/>
      <c r="K885" s="31"/>
      <c r="L885" s="31"/>
      <c r="M885" s="31"/>
      <c r="N885" s="31"/>
      <c r="O885" s="5"/>
    </row>
    <row r="886" spans="7:15" s="6" customFormat="1" x14ac:dyDescent="0.2">
      <c r="G886" s="31"/>
      <c r="H886" s="31"/>
      <c r="I886" s="31"/>
      <c r="J886" s="2"/>
      <c r="K886" s="31"/>
      <c r="L886" s="31"/>
      <c r="M886" s="31"/>
      <c r="N886" s="31"/>
      <c r="O886" s="5"/>
    </row>
    <row r="887" spans="7:15" s="6" customFormat="1" x14ac:dyDescent="0.2">
      <c r="G887" s="31"/>
      <c r="H887" s="31"/>
      <c r="I887" s="31"/>
      <c r="J887" s="2"/>
      <c r="K887" s="31"/>
      <c r="L887" s="31"/>
      <c r="M887" s="31"/>
      <c r="N887" s="31"/>
      <c r="O887" s="5"/>
    </row>
    <row r="888" spans="7:15" s="6" customFormat="1" x14ac:dyDescent="0.2">
      <c r="G888" s="31"/>
      <c r="H888" s="31"/>
      <c r="I888" s="31"/>
      <c r="J888" s="2"/>
      <c r="K888" s="31"/>
      <c r="L888" s="31"/>
      <c r="M888" s="31"/>
      <c r="N888" s="31"/>
      <c r="O888" s="5"/>
    </row>
    <row r="889" spans="7:15" s="6" customFormat="1" x14ac:dyDescent="0.2">
      <c r="G889" s="31"/>
      <c r="H889" s="31"/>
      <c r="I889" s="31"/>
      <c r="J889" s="2"/>
      <c r="K889" s="31"/>
      <c r="L889" s="31"/>
      <c r="M889" s="31"/>
      <c r="N889" s="31"/>
      <c r="O889" s="5"/>
    </row>
    <row r="890" spans="7:15" s="6" customFormat="1" x14ac:dyDescent="0.2">
      <c r="G890" s="31"/>
      <c r="H890" s="31"/>
      <c r="I890" s="31"/>
      <c r="J890" s="2"/>
      <c r="K890" s="31"/>
      <c r="L890" s="31"/>
      <c r="M890" s="31"/>
      <c r="N890" s="31"/>
      <c r="O890" s="5"/>
    </row>
    <row r="891" spans="7:15" s="6" customFormat="1" x14ac:dyDescent="0.2">
      <c r="G891" s="31"/>
      <c r="H891" s="31"/>
      <c r="I891" s="31"/>
      <c r="J891" s="2"/>
      <c r="K891" s="31"/>
      <c r="L891" s="31"/>
      <c r="M891" s="31"/>
      <c r="N891" s="31"/>
      <c r="O891" s="5"/>
    </row>
    <row r="892" spans="7:15" s="6" customFormat="1" x14ac:dyDescent="0.2">
      <c r="G892" s="31"/>
      <c r="H892" s="31"/>
      <c r="I892" s="31"/>
      <c r="J892" s="2"/>
      <c r="K892" s="31"/>
      <c r="L892" s="31"/>
      <c r="M892" s="31"/>
      <c r="N892" s="31"/>
      <c r="O892" s="5"/>
    </row>
    <row r="893" spans="7:15" s="6" customFormat="1" x14ac:dyDescent="0.2">
      <c r="G893" s="31"/>
      <c r="H893" s="31"/>
      <c r="I893" s="31"/>
      <c r="J893" s="2"/>
      <c r="K893" s="31"/>
      <c r="L893" s="31"/>
      <c r="M893" s="31"/>
      <c r="N893" s="31"/>
      <c r="O893" s="5"/>
    </row>
    <row r="894" spans="7:15" s="6" customFormat="1" x14ac:dyDescent="0.2">
      <c r="G894" s="31"/>
      <c r="H894" s="31"/>
      <c r="I894" s="31"/>
      <c r="J894" s="2"/>
      <c r="K894" s="31"/>
      <c r="L894" s="31"/>
      <c r="M894" s="31"/>
      <c r="N894" s="31"/>
      <c r="O894" s="5"/>
    </row>
    <row r="895" spans="7:15" s="6" customFormat="1" x14ac:dyDescent="0.2">
      <c r="G895" s="31"/>
      <c r="H895" s="31"/>
      <c r="I895" s="31"/>
      <c r="J895" s="2"/>
      <c r="K895" s="31"/>
      <c r="L895" s="31"/>
      <c r="M895" s="31"/>
      <c r="N895" s="31"/>
      <c r="O895" s="5"/>
    </row>
    <row r="896" spans="7:15" s="6" customFormat="1" x14ac:dyDescent="0.2">
      <c r="G896" s="31"/>
      <c r="H896" s="31"/>
      <c r="I896" s="31"/>
      <c r="J896" s="2"/>
      <c r="K896" s="31"/>
      <c r="L896" s="31"/>
      <c r="M896" s="31"/>
      <c r="N896" s="31"/>
      <c r="O896" s="5"/>
    </row>
    <row r="897" spans="7:15" s="6" customFormat="1" x14ac:dyDescent="0.2">
      <c r="G897" s="31"/>
      <c r="H897" s="31"/>
      <c r="I897" s="31"/>
      <c r="J897" s="2"/>
      <c r="K897" s="31"/>
      <c r="L897" s="31"/>
      <c r="M897" s="31"/>
      <c r="N897" s="31"/>
      <c r="O897" s="5"/>
    </row>
    <row r="898" spans="7:15" s="6" customFormat="1" x14ac:dyDescent="0.2">
      <c r="G898" s="31"/>
      <c r="H898" s="31"/>
      <c r="I898" s="31"/>
      <c r="J898" s="2"/>
      <c r="K898" s="31"/>
      <c r="L898" s="31"/>
      <c r="M898" s="31"/>
      <c r="N898" s="31"/>
      <c r="O898" s="5"/>
    </row>
    <row r="899" spans="7:15" s="6" customFormat="1" x14ac:dyDescent="0.2">
      <c r="G899" s="31"/>
      <c r="H899" s="31"/>
      <c r="I899" s="31"/>
      <c r="J899" s="2"/>
      <c r="K899" s="31"/>
      <c r="L899" s="31"/>
      <c r="M899" s="31"/>
      <c r="N899" s="31"/>
      <c r="O899" s="5"/>
    </row>
    <row r="900" spans="7:15" s="6" customFormat="1" x14ac:dyDescent="0.2">
      <c r="G900" s="31"/>
      <c r="H900" s="31"/>
      <c r="I900" s="31"/>
      <c r="J900" s="2"/>
      <c r="K900" s="31"/>
      <c r="L900" s="31"/>
      <c r="M900" s="31"/>
      <c r="N900" s="31"/>
      <c r="O900" s="5"/>
    </row>
    <row r="901" spans="7:15" s="6" customFormat="1" x14ac:dyDescent="0.2">
      <c r="G901" s="31"/>
      <c r="H901" s="31"/>
      <c r="I901" s="31"/>
      <c r="J901" s="2"/>
      <c r="K901" s="31"/>
      <c r="L901" s="31"/>
      <c r="M901" s="31"/>
      <c r="N901" s="31"/>
      <c r="O901" s="5"/>
    </row>
    <row r="902" spans="7:15" s="6" customFormat="1" x14ac:dyDescent="0.2">
      <c r="G902" s="31"/>
      <c r="H902" s="31"/>
      <c r="I902" s="31"/>
      <c r="J902" s="2"/>
      <c r="K902" s="31"/>
      <c r="L902" s="31"/>
      <c r="M902" s="31"/>
      <c r="N902" s="31"/>
      <c r="O902" s="5"/>
    </row>
    <row r="903" spans="7:15" s="6" customFormat="1" x14ac:dyDescent="0.2">
      <c r="G903" s="31"/>
      <c r="H903" s="31"/>
      <c r="I903" s="31"/>
      <c r="J903" s="2"/>
      <c r="K903" s="31"/>
      <c r="L903" s="31"/>
      <c r="M903" s="31"/>
      <c r="N903" s="31"/>
      <c r="O903" s="5"/>
    </row>
    <row r="904" spans="7:15" s="6" customFormat="1" x14ac:dyDescent="0.2">
      <c r="G904" s="31"/>
      <c r="H904" s="31"/>
      <c r="I904" s="31"/>
      <c r="J904" s="2"/>
      <c r="K904" s="31"/>
      <c r="L904" s="31"/>
      <c r="M904" s="31"/>
      <c r="N904" s="31"/>
      <c r="O904" s="5"/>
    </row>
    <row r="905" spans="7:15" s="6" customFormat="1" x14ac:dyDescent="0.2">
      <c r="G905" s="31"/>
      <c r="H905" s="31"/>
      <c r="I905" s="31"/>
      <c r="J905" s="2"/>
      <c r="K905" s="31"/>
      <c r="L905" s="31"/>
      <c r="M905" s="31"/>
      <c r="N905" s="31"/>
      <c r="O905" s="5"/>
    </row>
    <row r="906" spans="7:15" s="6" customFormat="1" x14ac:dyDescent="0.2">
      <c r="G906" s="31"/>
      <c r="H906" s="31"/>
      <c r="I906" s="31"/>
      <c r="J906" s="2"/>
      <c r="K906" s="31"/>
      <c r="L906" s="31"/>
      <c r="M906" s="31"/>
      <c r="N906" s="31"/>
      <c r="O906" s="5"/>
    </row>
    <row r="907" spans="7:15" s="6" customFormat="1" x14ac:dyDescent="0.2">
      <c r="G907" s="31"/>
      <c r="H907" s="31"/>
      <c r="I907" s="31"/>
      <c r="J907" s="2"/>
      <c r="K907" s="31"/>
      <c r="L907" s="31"/>
      <c r="M907" s="31"/>
      <c r="N907" s="31"/>
      <c r="O907" s="5"/>
    </row>
    <row r="908" spans="7:15" s="6" customFormat="1" x14ac:dyDescent="0.2">
      <c r="G908" s="31"/>
      <c r="H908" s="31"/>
      <c r="I908" s="31"/>
      <c r="J908" s="2"/>
      <c r="K908" s="31"/>
      <c r="L908" s="31"/>
      <c r="M908" s="31"/>
      <c r="N908" s="31"/>
      <c r="O908" s="5"/>
    </row>
    <row r="909" spans="7:15" s="6" customFormat="1" x14ac:dyDescent="0.2">
      <c r="G909" s="31"/>
      <c r="H909" s="31"/>
      <c r="I909" s="31"/>
      <c r="J909" s="2"/>
      <c r="K909" s="31"/>
      <c r="L909" s="31"/>
      <c r="M909" s="31"/>
      <c r="N909" s="31"/>
      <c r="O909" s="5"/>
    </row>
    <row r="910" spans="7:15" s="6" customFormat="1" x14ac:dyDescent="0.2">
      <c r="G910" s="31"/>
      <c r="H910" s="31"/>
      <c r="I910" s="31"/>
      <c r="J910" s="2"/>
      <c r="K910" s="31"/>
      <c r="L910" s="31"/>
      <c r="M910" s="31"/>
      <c r="N910" s="31"/>
      <c r="O910" s="5"/>
    </row>
    <row r="911" spans="7:15" s="6" customFormat="1" x14ac:dyDescent="0.2">
      <c r="G911" s="31"/>
      <c r="H911" s="31"/>
      <c r="I911" s="31"/>
      <c r="J911" s="2"/>
      <c r="K911" s="31"/>
      <c r="L911" s="31"/>
      <c r="M911" s="31"/>
      <c r="N911" s="31"/>
      <c r="O911" s="5"/>
    </row>
    <row r="912" spans="7:15" s="6" customFormat="1" x14ac:dyDescent="0.2">
      <c r="G912" s="31"/>
      <c r="H912" s="31"/>
      <c r="I912" s="31"/>
      <c r="J912" s="2"/>
      <c r="K912" s="31"/>
      <c r="L912" s="31"/>
      <c r="M912" s="31"/>
      <c r="N912" s="31"/>
      <c r="O912" s="5"/>
    </row>
    <row r="913" spans="7:15" s="6" customFormat="1" x14ac:dyDescent="0.2">
      <c r="G913" s="31"/>
      <c r="H913" s="31"/>
      <c r="I913" s="31"/>
      <c r="J913" s="2"/>
      <c r="K913" s="31"/>
      <c r="L913" s="31"/>
      <c r="M913" s="31"/>
      <c r="N913" s="31"/>
      <c r="O913" s="5"/>
    </row>
    <row r="914" spans="7:15" s="6" customFormat="1" x14ac:dyDescent="0.2">
      <c r="G914" s="31"/>
      <c r="H914" s="31"/>
      <c r="I914" s="31"/>
      <c r="J914" s="2"/>
      <c r="K914" s="31"/>
      <c r="L914" s="31"/>
      <c r="M914" s="31"/>
      <c r="N914" s="31"/>
      <c r="O914" s="5"/>
    </row>
    <row r="915" spans="7:15" s="6" customFormat="1" x14ac:dyDescent="0.2">
      <c r="G915" s="31"/>
      <c r="H915" s="31"/>
      <c r="I915" s="31"/>
      <c r="J915" s="2"/>
      <c r="K915" s="31"/>
      <c r="L915" s="31"/>
      <c r="M915" s="31"/>
      <c r="N915" s="31"/>
      <c r="O915" s="5"/>
    </row>
    <row r="916" spans="7:15" s="6" customFormat="1" x14ac:dyDescent="0.2">
      <c r="G916" s="31"/>
      <c r="H916" s="31"/>
      <c r="I916" s="31"/>
      <c r="J916" s="2"/>
      <c r="K916" s="31"/>
      <c r="L916" s="31"/>
      <c r="M916" s="31"/>
      <c r="N916" s="31"/>
      <c r="O916" s="5"/>
    </row>
    <row r="917" spans="7:15" s="6" customFormat="1" x14ac:dyDescent="0.2">
      <c r="G917" s="31"/>
      <c r="H917" s="31"/>
      <c r="I917" s="31"/>
      <c r="J917" s="2"/>
      <c r="K917" s="31"/>
      <c r="L917" s="31"/>
      <c r="M917" s="31"/>
      <c r="N917" s="31"/>
      <c r="O917" s="5"/>
    </row>
    <row r="918" spans="7:15" s="6" customFormat="1" x14ac:dyDescent="0.2">
      <c r="G918" s="31"/>
      <c r="H918" s="31"/>
      <c r="I918" s="31"/>
      <c r="J918" s="2"/>
      <c r="K918" s="31"/>
      <c r="L918" s="31"/>
      <c r="M918" s="31"/>
      <c r="N918" s="31"/>
      <c r="O918" s="5"/>
    </row>
    <row r="919" spans="7:15" s="6" customFormat="1" x14ac:dyDescent="0.2">
      <c r="G919" s="31"/>
      <c r="H919" s="31"/>
      <c r="I919" s="31"/>
      <c r="J919" s="2"/>
      <c r="K919" s="31"/>
      <c r="L919" s="31"/>
      <c r="M919" s="31"/>
      <c r="N919" s="31"/>
      <c r="O919" s="5"/>
    </row>
    <row r="920" spans="7:15" s="6" customFormat="1" x14ac:dyDescent="0.2">
      <c r="G920" s="31"/>
      <c r="H920" s="31"/>
      <c r="I920" s="31"/>
      <c r="J920" s="2"/>
      <c r="K920" s="31"/>
      <c r="L920" s="31"/>
      <c r="M920" s="31"/>
      <c r="N920" s="31"/>
      <c r="O920" s="5"/>
    </row>
    <row r="921" spans="7:15" s="6" customFormat="1" x14ac:dyDescent="0.2">
      <c r="G921" s="31"/>
      <c r="H921" s="31"/>
      <c r="I921" s="31"/>
      <c r="J921" s="2"/>
      <c r="K921" s="31"/>
      <c r="L921" s="31"/>
      <c r="M921" s="31"/>
      <c r="N921" s="31"/>
      <c r="O921" s="5"/>
    </row>
    <row r="922" spans="7:15" s="6" customFormat="1" x14ac:dyDescent="0.2">
      <c r="G922" s="31"/>
      <c r="H922" s="31"/>
      <c r="I922" s="31"/>
      <c r="J922" s="2"/>
      <c r="K922" s="31"/>
      <c r="L922" s="31"/>
      <c r="M922" s="31"/>
      <c r="N922" s="31"/>
      <c r="O922" s="5"/>
    </row>
    <row r="923" spans="7:15" s="6" customFormat="1" x14ac:dyDescent="0.2">
      <c r="G923" s="31"/>
      <c r="H923" s="31"/>
      <c r="I923" s="31"/>
      <c r="J923" s="2"/>
      <c r="K923" s="31"/>
      <c r="L923" s="31"/>
      <c r="M923" s="31"/>
      <c r="N923" s="31"/>
      <c r="O923" s="5"/>
    </row>
    <row r="924" spans="7:15" s="6" customFormat="1" x14ac:dyDescent="0.2">
      <c r="G924" s="31"/>
      <c r="H924" s="31"/>
      <c r="I924" s="31"/>
      <c r="J924" s="2"/>
      <c r="K924" s="31"/>
      <c r="L924" s="31"/>
      <c r="M924" s="31"/>
      <c r="N924" s="31"/>
      <c r="O924" s="5"/>
    </row>
    <row r="925" spans="7:15" s="6" customFormat="1" x14ac:dyDescent="0.2">
      <c r="G925" s="31"/>
      <c r="H925" s="31"/>
      <c r="I925" s="31"/>
      <c r="J925" s="2"/>
      <c r="K925" s="31"/>
      <c r="L925" s="31"/>
      <c r="M925" s="31"/>
      <c r="N925" s="31"/>
      <c r="O925" s="5"/>
    </row>
    <row r="926" spans="7:15" s="6" customFormat="1" x14ac:dyDescent="0.2">
      <c r="G926" s="31"/>
      <c r="H926" s="31"/>
      <c r="I926" s="31"/>
      <c r="J926" s="2"/>
      <c r="K926" s="31"/>
      <c r="L926" s="31"/>
      <c r="M926" s="31"/>
      <c r="N926" s="31"/>
      <c r="O926" s="5"/>
    </row>
    <row r="927" spans="7:15" s="6" customFormat="1" x14ac:dyDescent="0.2">
      <c r="G927" s="31"/>
      <c r="H927" s="31"/>
      <c r="I927" s="31"/>
      <c r="J927" s="2"/>
      <c r="K927" s="31"/>
      <c r="L927" s="31"/>
      <c r="M927" s="31"/>
      <c r="N927" s="31"/>
      <c r="O927" s="5"/>
    </row>
    <row r="928" spans="7:15" s="6" customFormat="1" x14ac:dyDescent="0.2">
      <c r="G928" s="31"/>
      <c r="H928" s="31"/>
      <c r="I928" s="31"/>
      <c r="J928" s="2"/>
      <c r="K928" s="31"/>
      <c r="L928" s="31"/>
      <c r="M928" s="31"/>
      <c r="N928" s="31"/>
      <c r="O928" s="5"/>
    </row>
    <row r="929" spans="7:15" s="6" customFormat="1" x14ac:dyDescent="0.2">
      <c r="G929" s="31"/>
      <c r="H929" s="31"/>
      <c r="I929" s="31"/>
      <c r="J929" s="2"/>
      <c r="K929" s="31"/>
      <c r="L929" s="31"/>
      <c r="M929" s="31"/>
      <c r="N929" s="31"/>
      <c r="O929" s="5"/>
    </row>
    <row r="930" spans="7:15" s="6" customFormat="1" x14ac:dyDescent="0.2">
      <c r="G930" s="31"/>
      <c r="H930" s="31"/>
      <c r="I930" s="31"/>
      <c r="J930" s="2"/>
      <c r="K930" s="31"/>
      <c r="L930" s="31"/>
      <c r="M930" s="31"/>
      <c r="N930" s="31"/>
      <c r="O930" s="5"/>
    </row>
    <row r="931" spans="7:15" s="6" customFormat="1" x14ac:dyDescent="0.2">
      <c r="G931" s="31"/>
      <c r="H931" s="31"/>
      <c r="I931" s="31"/>
      <c r="J931" s="2"/>
      <c r="K931" s="31"/>
      <c r="L931" s="31"/>
      <c r="M931" s="31"/>
      <c r="N931" s="31"/>
      <c r="O931" s="5"/>
    </row>
    <row r="932" spans="7:15" s="6" customFormat="1" x14ac:dyDescent="0.2">
      <c r="G932" s="31"/>
      <c r="H932" s="31"/>
      <c r="I932" s="31"/>
      <c r="J932" s="2"/>
      <c r="K932" s="31"/>
      <c r="L932" s="31"/>
      <c r="M932" s="31"/>
      <c r="N932" s="31"/>
      <c r="O932" s="5"/>
    </row>
    <row r="933" spans="7:15" s="6" customFormat="1" x14ac:dyDescent="0.2">
      <c r="G933" s="31"/>
      <c r="H933" s="31"/>
      <c r="I933" s="31"/>
      <c r="J933" s="2"/>
      <c r="K933" s="31"/>
      <c r="L933" s="31"/>
      <c r="M933" s="31"/>
      <c r="N933" s="31"/>
      <c r="O933" s="5"/>
    </row>
    <row r="934" spans="7:15" s="6" customFormat="1" x14ac:dyDescent="0.2">
      <c r="G934" s="31"/>
      <c r="H934" s="31"/>
      <c r="I934" s="31"/>
      <c r="J934" s="2"/>
      <c r="K934" s="31"/>
      <c r="L934" s="31"/>
      <c r="M934" s="31"/>
      <c r="N934" s="31"/>
      <c r="O934" s="5"/>
    </row>
    <row r="935" spans="7:15" s="6" customFormat="1" x14ac:dyDescent="0.2">
      <c r="G935" s="31"/>
      <c r="H935" s="31"/>
      <c r="I935" s="31"/>
      <c r="J935" s="2"/>
      <c r="K935" s="31"/>
      <c r="L935" s="31"/>
      <c r="M935" s="31"/>
      <c r="N935" s="31"/>
      <c r="O935" s="5"/>
    </row>
    <row r="936" spans="7:15" s="6" customFormat="1" x14ac:dyDescent="0.2">
      <c r="G936" s="31"/>
      <c r="H936" s="31"/>
      <c r="I936" s="31"/>
      <c r="J936" s="2"/>
      <c r="K936" s="31"/>
      <c r="L936" s="31"/>
      <c r="M936" s="31"/>
      <c r="N936" s="31"/>
      <c r="O936" s="5"/>
    </row>
    <row r="937" spans="7:15" s="6" customFormat="1" x14ac:dyDescent="0.2">
      <c r="G937" s="31"/>
      <c r="H937" s="31"/>
      <c r="I937" s="31"/>
      <c r="J937" s="2"/>
      <c r="K937" s="31"/>
      <c r="L937" s="31"/>
      <c r="M937" s="31"/>
      <c r="N937" s="31"/>
      <c r="O937" s="5"/>
    </row>
    <row r="938" spans="7:15" s="6" customFormat="1" x14ac:dyDescent="0.2">
      <c r="G938" s="31"/>
      <c r="H938" s="31"/>
      <c r="I938" s="31"/>
      <c r="J938" s="2"/>
      <c r="K938" s="31"/>
      <c r="L938" s="31"/>
      <c r="M938" s="31"/>
      <c r="N938" s="31"/>
      <c r="O938" s="5"/>
    </row>
    <row r="939" spans="7:15" s="6" customFormat="1" x14ac:dyDescent="0.2">
      <c r="G939" s="31"/>
      <c r="H939" s="31"/>
      <c r="I939" s="31"/>
      <c r="J939" s="2"/>
      <c r="K939" s="31"/>
      <c r="L939" s="31"/>
      <c r="M939" s="31"/>
      <c r="N939" s="31"/>
      <c r="O939" s="5"/>
    </row>
    <row r="940" spans="7:15" s="6" customFormat="1" x14ac:dyDescent="0.2">
      <c r="G940" s="31"/>
      <c r="H940" s="31"/>
      <c r="I940" s="31"/>
      <c r="J940" s="2"/>
      <c r="K940" s="31"/>
      <c r="L940" s="31"/>
      <c r="M940" s="31"/>
      <c r="N940" s="31"/>
      <c r="O940" s="5"/>
    </row>
    <row r="941" spans="7:15" s="6" customFormat="1" x14ac:dyDescent="0.2">
      <c r="G941" s="31"/>
      <c r="H941" s="31"/>
      <c r="I941" s="31"/>
      <c r="J941" s="2"/>
      <c r="K941" s="31"/>
      <c r="L941" s="31"/>
      <c r="M941" s="31"/>
      <c r="N941" s="31"/>
      <c r="O941" s="5"/>
    </row>
    <row r="942" spans="7:15" s="6" customFormat="1" x14ac:dyDescent="0.2">
      <c r="G942" s="31"/>
      <c r="H942" s="31"/>
      <c r="I942" s="31"/>
      <c r="J942" s="2"/>
      <c r="K942" s="31"/>
      <c r="L942" s="31"/>
      <c r="M942" s="31"/>
      <c r="N942" s="31"/>
      <c r="O942" s="5"/>
    </row>
    <row r="943" spans="7:15" s="6" customFormat="1" x14ac:dyDescent="0.2">
      <c r="G943" s="31"/>
      <c r="H943" s="31"/>
      <c r="I943" s="31"/>
      <c r="J943" s="2"/>
      <c r="K943" s="31"/>
      <c r="L943" s="31"/>
      <c r="M943" s="31"/>
      <c r="N943" s="31"/>
      <c r="O943" s="5"/>
    </row>
    <row r="944" spans="7:15" s="6" customFormat="1" x14ac:dyDescent="0.2">
      <c r="G944" s="31"/>
      <c r="H944" s="31"/>
      <c r="I944" s="31"/>
      <c r="J944" s="2"/>
      <c r="K944" s="31"/>
      <c r="L944" s="31"/>
      <c r="M944" s="31"/>
      <c r="N944" s="31"/>
      <c r="O944" s="5"/>
    </row>
    <row r="945" spans="7:15" s="6" customFormat="1" x14ac:dyDescent="0.2">
      <c r="G945" s="31"/>
      <c r="H945" s="31"/>
      <c r="I945" s="31"/>
      <c r="J945" s="2"/>
      <c r="K945" s="31"/>
      <c r="L945" s="31"/>
      <c r="M945" s="31"/>
      <c r="N945" s="31"/>
      <c r="O945" s="5"/>
    </row>
    <row r="946" spans="7:15" s="6" customFormat="1" x14ac:dyDescent="0.2">
      <c r="G946" s="31"/>
      <c r="H946" s="31"/>
      <c r="I946" s="31"/>
      <c r="J946" s="2"/>
      <c r="K946" s="31"/>
      <c r="L946" s="31"/>
      <c r="M946" s="31"/>
      <c r="N946" s="31"/>
      <c r="O946" s="5"/>
    </row>
    <row r="947" spans="7:15" s="6" customFormat="1" x14ac:dyDescent="0.2">
      <c r="G947" s="31"/>
      <c r="H947" s="31"/>
      <c r="I947" s="31"/>
      <c r="J947" s="2"/>
      <c r="K947" s="31"/>
      <c r="L947" s="31"/>
      <c r="M947" s="31"/>
      <c r="N947" s="31"/>
      <c r="O947" s="5"/>
    </row>
    <row r="948" spans="7:15" s="6" customFormat="1" x14ac:dyDescent="0.2">
      <c r="G948" s="31"/>
      <c r="H948" s="31"/>
      <c r="I948" s="31"/>
      <c r="J948" s="2"/>
      <c r="K948" s="31"/>
      <c r="L948" s="31"/>
      <c r="M948" s="31"/>
      <c r="N948" s="31"/>
      <c r="O948" s="5"/>
    </row>
    <row r="949" spans="7:15" s="6" customFormat="1" x14ac:dyDescent="0.2">
      <c r="G949" s="31"/>
      <c r="H949" s="31"/>
      <c r="I949" s="31"/>
      <c r="J949" s="2"/>
      <c r="K949" s="31"/>
      <c r="L949" s="31"/>
      <c r="M949" s="31"/>
      <c r="N949" s="31"/>
      <c r="O949" s="5"/>
    </row>
    <row r="950" spans="7:15" s="6" customFormat="1" x14ac:dyDescent="0.2">
      <c r="G950" s="31"/>
      <c r="H950" s="31"/>
      <c r="I950" s="31"/>
      <c r="J950" s="2"/>
      <c r="K950" s="31"/>
      <c r="L950" s="31"/>
      <c r="M950" s="31"/>
      <c r="N950" s="31"/>
      <c r="O950" s="5"/>
    </row>
    <row r="951" spans="7:15" s="6" customFormat="1" x14ac:dyDescent="0.2">
      <c r="G951" s="31"/>
      <c r="H951" s="31"/>
      <c r="I951" s="31"/>
      <c r="J951" s="2"/>
      <c r="K951" s="31"/>
      <c r="L951" s="31"/>
      <c r="M951" s="31"/>
      <c r="N951" s="31"/>
      <c r="O951" s="5"/>
    </row>
    <row r="952" spans="7:15" s="6" customFormat="1" x14ac:dyDescent="0.2">
      <c r="G952" s="31"/>
      <c r="H952" s="31"/>
      <c r="I952" s="31"/>
      <c r="J952" s="2"/>
      <c r="K952" s="31"/>
      <c r="L952" s="31"/>
      <c r="M952" s="31"/>
      <c r="N952" s="31"/>
      <c r="O952" s="5"/>
    </row>
    <row r="953" spans="7:15" s="6" customFormat="1" x14ac:dyDescent="0.2">
      <c r="G953" s="31"/>
      <c r="H953" s="31"/>
      <c r="I953" s="31"/>
      <c r="J953" s="2"/>
      <c r="K953" s="31"/>
      <c r="L953" s="31"/>
      <c r="M953" s="31"/>
      <c r="N953" s="31"/>
      <c r="O953" s="5"/>
    </row>
    <row r="954" spans="7:15" s="6" customFormat="1" x14ac:dyDescent="0.2">
      <c r="G954" s="31"/>
      <c r="H954" s="31"/>
      <c r="I954" s="31"/>
      <c r="J954" s="2"/>
      <c r="K954" s="31"/>
      <c r="L954" s="31"/>
      <c r="M954" s="31"/>
      <c r="N954" s="31"/>
      <c r="O954" s="5"/>
    </row>
    <row r="955" spans="7:15" s="6" customFormat="1" x14ac:dyDescent="0.2">
      <c r="G955" s="31"/>
      <c r="H955" s="31"/>
      <c r="I955" s="31"/>
      <c r="J955" s="2"/>
      <c r="K955" s="31"/>
      <c r="L955" s="31"/>
      <c r="M955" s="31"/>
      <c r="N955" s="31"/>
      <c r="O955" s="5"/>
    </row>
    <row r="956" spans="7:15" s="6" customFormat="1" x14ac:dyDescent="0.2">
      <c r="G956" s="31"/>
      <c r="H956" s="31"/>
      <c r="I956" s="31"/>
      <c r="J956" s="2"/>
      <c r="K956" s="31"/>
      <c r="L956" s="31"/>
      <c r="M956" s="31"/>
      <c r="N956" s="31"/>
      <c r="O956" s="5"/>
    </row>
    <row r="957" spans="7:15" s="6" customFormat="1" x14ac:dyDescent="0.2">
      <c r="G957" s="31"/>
      <c r="H957" s="31"/>
      <c r="I957" s="31"/>
      <c r="J957" s="2"/>
      <c r="K957" s="31"/>
      <c r="L957" s="31"/>
      <c r="M957" s="31"/>
      <c r="N957" s="31"/>
      <c r="O957" s="5"/>
    </row>
    <row r="958" spans="7:15" s="6" customFormat="1" x14ac:dyDescent="0.2">
      <c r="G958" s="31"/>
      <c r="H958" s="31"/>
      <c r="I958" s="31"/>
      <c r="J958" s="2"/>
      <c r="K958" s="31"/>
      <c r="L958" s="31"/>
      <c r="M958" s="31"/>
      <c r="N958" s="31"/>
      <c r="O958" s="5"/>
    </row>
    <row r="959" spans="7:15" s="6" customFormat="1" x14ac:dyDescent="0.2">
      <c r="G959" s="31"/>
      <c r="H959" s="31"/>
      <c r="I959" s="31"/>
      <c r="J959" s="2"/>
      <c r="K959" s="31"/>
      <c r="L959" s="31"/>
      <c r="M959" s="31"/>
      <c r="N959" s="31"/>
      <c r="O959" s="5"/>
    </row>
    <row r="960" spans="7:15" s="6" customFormat="1" x14ac:dyDescent="0.2">
      <c r="G960" s="31"/>
      <c r="H960" s="31"/>
      <c r="I960" s="31"/>
      <c r="J960" s="2"/>
      <c r="K960" s="31"/>
      <c r="L960" s="31"/>
      <c r="M960" s="31"/>
      <c r="N960" s="31"/>
      <c r="O960" s="5"/>
    </row>
    <row r="961" spans="7:15" s="6" customFormat="1" x14ac:dyDescent="0.2">
      <c r="G961" s="31"/>
      <c r="H961" s="31"/>
      <c r="I961" s="31"/>
      <c r="J961" s="2"/>
      <c r="K961" s="31"/>
      <c r="L961" s="31"/>
      <c r="M961" s="31"/>
      <c r="N961" s="31"/>
      <c r="O961" s="5"/>
    </row>
    <row r="962" spans="7:15" s="6" customFormat="1" x14ac:dyDescent="0.2">
      <c r="G962" s="31"/>
      <c r="H962" s="31"/>
      <c r="I962" s="31"/>
      <c r="J962" s="2"/>
      <c r="K962" s="31"/>
      <c r="L962" s="31"/>
      <c r="M962" s="31"/>
      <c r="N962" s="31"/>
      <c r="O962" s="5"/>
    </row>
    <row r="963" spans="7:15" s="6" customFormat="1" x14ac:dyDescent="0.2">
      <c r="G963" s="31"/>
      <c r="H963" s="31"/>
      <c r="I963" s="31"/>
      <c r="J963" s="2"/>
      <c r="K963" s="31"/>
      <c r="L963" s="31"/>
      <c r="M963" s="31"/>
      <c r="N963" s="31"/>
      <c r="O963" s="5"/>
    </row>
    <row r="964" spans="7:15" s="6" customFormat="1" x14ac:dyDescent="0.2">
      <c r="G964" s="31"/>
      <c r="H964" s="31"/>
      <c r="I964" s="31"/>
      <c r="J964" s="2"/>
      <c r="K964" s="31"/>
      <c r="L964" s="31"/>
      <c r="M964" s="31"/>
      <c r="N964" s="31"/>
      <c r="O964" s="5"/>
    </row>
    <row r="965" spans="7:15" s="6" customFormat="1" x14ac:dyDescent="0.2">
      <c r="G965" s="31"/>
      <c r="H965" s="31"/>
      <c r="I965" s="31"/>
      <c r="J965" s="2"/>
      <c r="K965" s="31"/>
      <c r="L965" s="31"/>
      <c r="M965" s="31"/>
      <c r="N965" s="31"/>
      <c r="O965" s="5"/>
    </row>
    <row r="966" spans="7:15" s="6" customFormat="1" x14ac:dyDescent="0.2">
      <c r="G966" s="31"/>
      <c r="H966" s="31"/>
      <c r="I966" s="31"/>
      <c r="J966" s="2"/>
      <c r="K966" s="31"/>
      <c r="L966" s="31"/>
      <c r="M966" s="31"/>
      <c r="N966" s="31"/>
      <c r="O966" s="5"/>
    </row>
    <row r="967" spans="7:15" s="6" customFormat="1" x14ac:dyDescent="0.2">
      <c r="G967" s="31"/>
      <c r="H967" s="31"/>
      <c r="I967" s="31"/>
      <c r="J967" s="2"/>
      <c r="K967" s="31"/>
      <c r="L967" s="31"/>
      <c r="M967" s="31"/>
      <c r="N967" s="31"/>
      <c r="O967" s="5"/>
    </row>
    <row r="968" spans="7:15" s="6" customFormat="1" x14ac:dyDescent="0.2">
      <c r="G968" s="31"/>
      <c r="H968" s="31"/>
      <c r="I968" s="31"/>
      <c r="J968" s="2"/>
      <c r="K968" s="31"/>
      <c r="L968" s="31"/>
      <c r="M968" s="31"/>
      <c r="N968" s="31"/>
      <c r="O968" s="5"/>
    </row>
    <row r="969" spans="7:15" s="6" customFormat="1" x14ac:dyDescent="0.2">
      <c r="G969" s="31"/>
      <c r="H969" s="31"/>
      <c r="I969" s="31"/>
      <c r="J969" s="2"/>
      <c r="K969" s="31"/>
      <c r="L969" s="31"/>
      <c r="M969" s="31"/>
      <c r="N969" s="31"/>
      <c r="O969" s="5"/>
    </row>
    <row r="970" spans="7:15" s="6" customFormat="1" x14ac:dyDescent="0.2">
      <c r="G970" s="31"/>
      <c r="H970" s="31"/>
      <c r="I970" s="31"/>
      <c r="J970" s="2"/>
      <c r="K970" s="31"/>
      <c r="L970" s="31"/>
      <c r="M970" s="31"/>
      <c r="N970" s="31"/>
      <c r="O970" s="5"/>
    </row>
    <row r="971" spans="7:15" s="6" customFormat="1" x14ac:dyDescent="0.2">
      <c r="G971" s="31"/>
      <c r="H971" s="31"/>
      <c r="I971" s="31"/>
      <c r="J971" s="2"/>
      <c r="K971" s="31"/>
      <c r="L971" s="31"/>
      <c r="M971" s="31"/>
      <c r="N971" s="31"/>
      <c r="O971" s="5"/>
    </row>
    <row r="972" spans="7:15" s="6" customFormat="1" x14ac:dyDescent="0.2">
      <c r="G972" s="31"/>
      <c r="H972" s="31"/>
      <c r="I972" s="31"/>
      <c r="J972" s="2"/>
      <c r="K972" s="31"/>
      <c r="L972" s="31"/>
      <c r="M972" s="31"/>
      <c r="N972" s="31"/>
      <c r="O972" s="5"/>
    </row>
    <row r="973" spans="7:15" s="6" customFormat="1" x14ac:dyDescent="0.2">
      <c r="G973" s="31"/>
      <c r="H973" s="31"/>
      <c r="I973" s="31"/>
      <c r="J973" s="2"/>
      <c r="K973" s="31"/>
      <c r="L973" s="31"/>
      <c r="M973" s="31"/>
      <c r="N973" s="31"/>
      <c r="O973" s="5"/>
    </row>
    <row r="974" spans="7:15" s="6" customFormat="1" x14ac:dyDescent="0.2">
      <c r="G974" s="31"/>
      <c r="H974" s="31"/>
      <c r="I974" s="31"/>
      <c r="J974" s="2"/>
      <c r="K974" s="31"/>
      <c r="L974" s="31"/>
      <c r="M974" s="31"/>
      <c r="N974" s="31"/>
      <c r="O974" s="5"/>
    </row>
    <row r="975" spans="7:15" s="6" customFormat="1" x14ac:dyDescent="0.2">
      <c r="G975" s="31"/>
      <c r="H975" s="31"/>
      <c r="I975" s="31"/>
      <c r="J975" s="2"/>
      <c r="K975" s="31"/>
      <c r="L975" s="31"/>
      <c r="M975" s="31"/>
      <c r="N975" s="31"/>
      <c r="O975" s="5"/>
    </row>
    <row r="976" spans="7:15" s="6" customFormat="1" x14ac:dyDescent="0.2">
      <c r="G976" s="31"/>
      <c r="H976" s="31"/>
      <c r="I976" s="31"/>
      <c r="J976" s="2"/>
      <c r="K976" s="31"/>
      <c r="L976" s="31"/>
      <c r="M976" s="31"/>
      <c r="N976" s="31"/>
      <c r="O976" s="5"/>
    </row>
    <row r="977" spans="7:15" s="6" customFormat="1" x14ac:dyDescent="0.2">
      <c r="G977" s="31"/>
      <c r="H977" s="31"/>
      <c r="I977" s="31"/>
      <c r="J977" s="2"/>
      <c r="K977" s="31"/>
      <c r="L977" s="31"/>
      <c r="M977" s="31"/>
      <c r="N977" s="31"/>
      <c r="O977" s="5"/>
    </row>
    <row r="978" spans="7:15" s="6" customFormat="1" x14ac:dyDescent="0.2">
      <c r="G978" s="31"/>
      <c r="H978" s="31"/>
      <c r="I978" s="31"/>
      <c r="J978" s="2"/>
      <c r="K978" s="31"/>
      <c r="L978" s="31"/>
      <c r="M978" s="31"/>
      <c r="N978" s="31"/>
      <c r="O978" s="5"/>
    </row>
    <row r="979" spans="7:15" s="6" customFormat="1" x14ac:dyDescent="0.2">
      <c r="G979" s="31"/>
      <c r="H979" s="31"/>
      <c r="I979" s="31"/>
      <c r="J979" s="2"/>
      <c r="K979" s="31"/>
      <c r="L979" s="31"/>
      <c r="M979" s="31"/>
      <c r="N979" s="31"/>
      <c r="O979" s="5"/>
    </row>
    <row r="980" spans="7:15" s="6" customFormat="1" x14ac:dyDescent="0.2">
      <c r="G980" s="31"/>
      <c r="H980" s="31"/>
      <c r="I980" s="31"/>
      <c r="J980" s="2"/>
      <c r="K980" s="31"/>
      <c r="L980" s="31"/>
      <c r="M980" s="31"/>
      <c r="N980" s="31"/>
      <c r="O980" s="5"/>
    </row>
    <row r="981" spans="7:15" s="6" customFormat="1" x14ac:dyDescent="0.2">
      <c r="G981" s="31"/>
      <c r="H981" s="31"/>
      <c r="I981" s="31"/>
      <c r="J981" s="2"/>
      <c r="K981" s="31"/>
      <c r="L981" s="31"/>
      <c r="M981" s="31"/>
      <c r="N981" s="31"/>
      <c r="O981" s="5"/>
    </row>
    <row r="982" spans="7:15" s="6" customFormat="1" x14ac:dyDescent="0.2">
      <c r="G982" s="31"/>
      <c r="H982" s="31"/>
      <c r="I982" s="31"/>
      <c r="J982" s="2"/>
      <c r="K982" s="31"/>
      <c r="L982" s="31"/>
      <c r="M982" s="31"/>
      <c r="N982" s="31"/>
      <c r="O982" s="5"/>
    </row>
    <row r="983" spans="7:15" s="6" customFormat="1" x14ac:dyDescent="0.2">
      <c r="G983" s="31"/>
      <c r="H983" s="31"/>
      <c r="I983" s="31"/>
      <c r="J983" s="2"/>
      <c r="K983" s="31"/>
      <c r="L983" s="31"/>
      <c r="M983" s="31"/>
      <c r="N983" s="31"/>
      <c r="O983" s="5"/>
    </row>
    <row r="984" spans="7:15" s="6" customFormat="1" x14ac:dyDescent="0.2">
      <c r="G984" s="31"/>
      <c r="H984" s="31"/>
      <c r="I984" s="31"/>
      <c r="J984" s="2"/>
      <c r="K984" s="31"/>
      <c r="L984" s="31"/>
      <c r="M984" s="31"/>
      <c r="N984" s="31"/>
      <c r="O984" s="5"/>
    </row>
    <row r="985" spans="7:15" s="6" customFormat="1" x14ac:dyDescent="0.2">
      <c r="G985" s="31"/>
      <c r="H985" s="31"/>
      <c r="I985" s="31"/>
      <c r="J985" s="2"/>
      <c r="K985" s="31"/>
      <c r="L985" s="31"/>
      <c r="M985" s="31"/>
      <c r="N985" s="31"/>
      <c r="O985" s="5"/>
    </row>
    <row r="986" spans="7:15" s="6" customFormat="1" x14ac:dyDescent="0.2">
      <c r="G986" s="31"/>
      <c r="H986" s="31"/>
      <c r="I986" s="31"/>
      <c r="J986" s="2"/>
      <c r="K986" s="31"/>
      <c r="L986" s="31"/>
      <c r="M986" s="31"/>
      <c r="N986" s="31"/>
      <c r="O986" s="5"/>
    </row>
    <row r="987" spans="7:15" s="6" customFormat="1" x14ac:dyDescent="0.2">
      <c r="G987" s="31"/>
      <c r="H987" s="31"/>
      <c r="I987" s="31"/>
      <c r="J987" s="2"/>
      <c r="K987" s="31"/>
      <c r="L987" s="31"/>
      <c r="M987" s="31"/>
      <c r="N987" s="31"/>
      <c r="O987" s="5"/>
    </row>
    <row r="988" spans="7:15" s="6" customFormat="1" x14ac:dyDescent="0.2">
      <c r="G988" s="31"/>
      <c r="H988" s="31"/>
      <c r="I988" s="31"/>
      <c r="J988" s="2"/>
      <c r="K988" s="31"/>
      <c r="L988" s="31"/>
      <c r="M988" s="31"/>
      <c r="N988" s="31"/>
      <c r="O988" s="5"/>
    </row>
    <row r="989" spans="7:15" s="6" customFormat="1" x14ac:dyDescent="0.2">
      <c r="G989" s="31"/>
      <c r="H989" s="31"/>
      <c r="I989" s="31"/>
      <c r="J989" s="2"/>
      <c r="K989" s="31"/>
      <c r="L989" s="31"/>
      <c r="M989" s="31"/>
      <c r="N989" s="31"/>
      <c r="O989" s="5"/>
    </row>
    <row r="990" spans="7:15" s="6" customFormat="1" x14ac:dyDescent="0.2">
      <c r="G990" s="31"/>
      <c r="H990" s="31"/>
      <c r="I990" s="31"/>
      <c r="J990" s="2"/>
      <c r="K990" s="31"/>
      <c r="L990" s="31"/>
      <c r="M990" s="31"/>
      <c r="N990" s="31"/>
      <c r="O990" s="5"/>
    </row>
    <row r="991" spans="7:15" s="6" customFormat="1" x14ac:dyDescent="0.2">
      <c r="G991" s="31"/>
      <c r="H991" s="31"/>
      <c r="I991" s="31"/>
      <c r="J991" s="2"/>
      <c r="K991" s="31"/>
      <c r="L991" s="31"/>
      <c r="M991" s="31"/>
      <c r="N991" s="31"/>
      <c r="O991" s="5"/>
    </row>
    <row r="992" spans="7:15" s="6" customFormat="1" x14ac:dyDescent="0.2">
      <c r="G992" s="31"/>
      <c r="H992" s="31"/>
      <c r="I992" s="31"/>
      <c r="J992" s="2"/>
      <c r="K992" s="31"/>
      <c r="L992" s="31"/>
      <c r="M992" s="31"/>
      <c r="N992" s="31"/>
      <c r="O992" s="5"/>
    </row>
    <row r="993" spans="7:15" s="6" customFormat="1" x14ac:dyDescent="0.2">
      <c r="G993" s="31"/>
      <c r="H993" s="31"/>
      <c r="I993" s="31"/>
      <c r="J993" s="2"/>
      <c r="K993" s="31"/>
      <c r="L993" s="31"/>
      <c r="M993" s="31"/>
      <c r="N993" s="31"/>
      <c r="O993" s="5"/>
    </row>
    <row r="994" spans="7:15" s="6" customFormat="1" x14ac:dyDescent="0.2">
      <c r="G994" s="31"/>
      <c r="H994" s="31"/>
      <c r="I994" s="31"/>
      <c r="J994" s="2"/>
      <c r="K994" s="31"/>
      <c r="L994" s="31"/>
      <c r="M994" s="31"/>
      <c r="N994" s="31"/>
      <c r="O994" s="5"/>
    </row>
    <row r="995" spans="7:15" s="6" customFormat="1" x14ac:dyDescent="0.2">
      <c r="G995" s="31"/>
      <c r="H995" s="31"/>
      <c r="I995" s="31"/>
      <c r="J995" s="2"/>
      <c r="K995" s="31"/>
      <c r="L995" s="31"/>
      <c r="M995" s="31"/>
      <c r="N995" s="31"/>
      <c r="O995" s="5"/>
    </row>
    <row r="996" spans="7:15" s="6" customFormat="1" x14ac:dyDescent="0.2">
      <c r="G996" s="31"/>
      <c r="H996" s="31"/>
      <c r="I996" s="31"/>
      <c r="J996" s="2"/>
      <c r="K996" s="31"/>
      <c r="L996" s="31"/>
      <c r="M996" s="31"/>
      <c r="N996" s="31"/>
      <c r="O996" s="5"/>
    </row>
    <row r="997" spans="7:15" s="6" customFormat="1" x14ac:dyDescent="0.2">
      <c r="G997" s="31"/>
      <c r="H997" s="31"/>
      <c r="I997" s="31"/>
      <c r="J997" s="2"/>
      <c r="K997" s="31"/>
      <c r="L997" s="31"/>
      <c r="M997" s="31"/>
      <c r="N997" s="31"/>
      <c r="O997" s="5"/>
    </row>
    <row r="998" spans="7:15" s="6" customFormat="1" x14ac:dyDescent="0.2">
      <c r="G998" s="31"/>
      <c r="H998" s="31"/>
      <c r="I998" s="31"/>
      <c r="J998" s="2"/>
      <c r="K998" s="31"/>
      <c r="L998" s="31"/>
      <c r="M998" s="31"/>
      <c r="N998" s="31"/>
      <c r="O998" s="5"/>
    </row>
    <row r="999" spans="7:15" s="6" customFormat="1" x14ac:dyDescent="0.2">
      <c r="G999" s="31"/>
      <c r="H999" s="31"/>
      <c r="I999" s="31"/>
      <c r="J999" s="2"/>
      <c r="K999" s="31"/>
      <c r="L999" s="31"/>
      <c r="M999" s="31"/>
      <c r="N999" s="31"/>
      <c r="O999" s="5"/>
    </row>
    <row r="1000" spans="7:15" s="6" customFormat="1" x14ac:dyDescent="0.2">
      <c r="G1000" s="31"/>
      <c r="H1000" s="31"/>
      <c r="I1000" s="31"/>
      <c r="J1000" s="2"/>
      <c r="K1000" s="31"/>
      <c r="L1000" s="31"/>
      <c r="M1000" s="31"/>
      <c r="N1000" s="31"/>
      <c r="O1000" s="5"/>
    </row>
    <row r="1001" spans="7:15" s="6" customFormat="1" x14ac:dyDescent="0.2">
      <c r="G1001" s="31"/>
      <c r="H1001" s="31"/>
      <c r="I1001" s="31"/>
      <c r="J1001" s="2"/>
      <c r="K1001" s="31"/>
      <c r="L1001" s="31"/>
      <c r="M1001" s="31"/>
      <c r="N1001" s="31"/>
      <c r="O1001" s="5"/>
    </row>
    <row r="1002" spans="7:15" s="6" customFormat="1" x14ac:dyDescent="0.2">
      <c r="G1002" s="31"/>
      <c r="H1002" s="31"/>
      <c r="I1002" s="31"/>
      <c r="J1002" s="2"/>
      <c r="K1002" s="31"/>
      <c r="L1002" s="31"/>
      <c r="M1002" s="31"/>
      <c r="N1002" s="31"/>
      <c r="O1002" s="5"/>
    </row>
    <row r="1003" spans="7:15" s="6" customFormat="1" x14ac:dyDescent="0.2">
      <c r="G1003" s="31"/>
      <c r="H1003" s="31"/>
      <c r="I1003" s="31"/>
      <c r="J1003" s="2"/>
      <c r="K1003" s="31"/>
      <c r="L1003" s="31"/>
      <c r="M1003" s="31"/>
      <c r="N1003" s="31"/>
      <c r="O1003" s="5"/>
    </row>
    <row r="1004" spans="7:15" s="6" customFormat="1" x14ac:dyDescent="0.2">
      <c r="G1004" s="31"/>
      <c r="H1004" s="31"/>
      <c r="I1004" s="31"/>
      <c r="J1004" s="2"/>
      <c r="K1004" s="31"/>
      <c r="L1004" s="31"/>
      <c r="M1004" s="31"/>
      <c r="N1004" s="31"/>
      <c r="O1004" s="5"/>
    </row>
    <row r="1005" spans="7:15" s="6" customFormat="1" x14ac:dyDescent="0.2">
      <c r="G1005" s="31"/>
      <c r="H1005" s="31"/>
      <c r="I1005" s="31"/>
      <c r="J1005" s="2"/>
      <c r="K1005" s="31"/>
      <c r="L1005" s="31"/>
      <c r="M1005" s="31"/>
      <c r="N1005" s="31"/>
      <c r="O1005" s="5"/>
    </row>
    <row r="1006" spans="7:15" s="6" customFormat="1" x14ac:dyDescent="0.2">
      <c r="G1006" s="31"/>
      <c r="H1006" s="31"/>
      <c r="I1006" s="31"/>
      <c r="J1006" s="2"/>
      <c r="K1006" s="31"/>
      <c r="L1006" s="31"/>
      <c r="M1006" s="31"/>
      <c r="N1006" s="31"/>
      <c r="O1006" s="5"/>
    </row>
    <row r="1007" spans="7:15" s="6" customFormat="1" x14ac:dyDescent="0.2">
      <c r="G1007" s="31"/>
      <c r="H1007" s="31"/>
      <c r="I1007" s="31"/>
      <c r="J1007" s="2"/>
      <c r="K1007" s="31"/>
      <c r="L1007" s="31"/>
      <c r="M1007" s="31"/>
      <c r="N1007" s="31"/>
      <c r="O1007" s="5"/>
    </row>
    <row r="1008" spans="7:15" s="6" customFormat="1" x14ac:dyDescent="0.2">
      <c r="G1008" s="31"/>
      <c r="H1008" s="31"/>
      <c r="I1008" s="31"/>
      <c r="J1008" s="2"/>
      <c r="K1008" s="31"/>
      <c r="L1008" s="31"/>
      <c r="M1008" s="31"/>
      <c r="N1008" s="31"/>
      <c r="O1008" s="5"/>
    </row>
    <row r="1009" spans="7:15" s="6" customFormat="1" x14ac:dyDescent="0.2">
      <c r="G1009" s="31"/>
      <c r="H1009" s="31"/>
      <c r="I1009" s="31"/>
      <c r="J1009" s="2"/>
      <c r="K1009" s="31"/>
      <c r="L1009" s="31"/>
      <c r="M1009" s="31"/>
      <c r="N1009" s="31"/>
      <c r="O1009" s="5"/>
    </row>
    <row r="1010" spans="7:15" s="6" customFormat="1" x14ac:dyDescent="0.2">
      <c r="G1010" s="31"/>
      <c r="H1010" s="31"/>
      <c r="I1010" s="31"/>
      <c r="J1010" s="2"/>
      <c r="K1010" s="31"/>
      <c r="L1010" s="31"/>
      <c r="M1010" s="31"/>
      <c r="N1010" s="31"/>
      <c r="O1010" s="5"/>
    </row>
    <row r="1011" spans="7:15" s="6" customFormat="1" x14ac:dyDescent="0.2">
      <c r="G1011" s="31"/>
      <c r="H1011" s="31"/>
      <c r="I1011" s="31"/>
      <c r="J1011" s="2"/>
      <c r="K1011" s="31"/>
      <c r="L1011" s="31"/>
      <c r="M1011" s="31"/>
      <c r="N1011" s="31"/>
      <c r="O1011" s="5"/>
    </row>
    <row r="1012" spans="7:15" s="6" customFormat="1" x14ac:dyDescent="0.2">
      <c r="G1012" s="31"/>
      <c r="H1012" s="31"/>
      <c r="I1012" s="31"/>
      <c r="J1012" s="2"/>
      <c r="K1012" s="31"/>
      <c r="L1012" s="31"/>
      <c r="M1012" s="31"/>
      <c r="N1012" s="31"/>
      <c r="O1012" s="5"/>
    </row>
    <row r="1013" spans="7:15" s="6" customFormat="1" x14ac:dyDescent="0.2">
      <c r="G1013" s="31"/>
      <c r="H1013" s="31"/>
      <c r="I1013" s="31"/>
      <c r="J1013" s="2"/>
      <c r="K1013" s="31"/>
      <c r="L1013" s="31"/>
      <c r="M1013" s="31"/>
      <c r="N1013" s="31"/>
      <c r="O1013" s="5"/>
    </row>
    <row r="1014" spans="7:15" s="6" customFormat="1" x14ac:dyDescent="0.2">
      <c r="G1014" s="31"/>
      <c r="H1014" s="31"/>
      <c r="I1014" s="31"/>
      <c r="J1014" s="2"/>
      <c r="K1014" s="31"/>
      <c r="L1014" s="31"/>
      <c r="M1014" s="31"/>
      <c r="N1014" s="31"/>
      <c r="O1014" s="5"/>
    </row>
    <row r="1015" spans="7:15" s="6" customFormat="1" x14ac:dyDescent="0.2">
      <c r="G1015" s="31"/>
      <c r="H1015" s="31"/>
      <c r="I1015" s="31"/>
      <c r="J1015" s="2"/>
      <c r="K1015" s="31"/>
      <c r="L1015" s="31"/>
      <c r="M1015" s="31"/>
      <c r="N1015" s="31"/>
      <c r="O1015" s="5"/>
    </row>
    <row r="1016" spans="7:15" s="6" customFormat="1" x14ac:dyDescent="0.2">
      <c r="G1016" s="31"/>
      <c r="H1016" s="31"/>
      <c r="I1016" s="31"/>
      <c r="J1016" s="2"/>
      <c r="K1016" s="31"/>
      <c r="L1016" s="31"/>
      <c r="M1016" s="31"/>
      <c r="N1016" s="31"/>
      <c r="O1016" s="5"/>
    </row>
    <row r="1017" spans="7:15" s="6" customFormat="1" x14ac:dyDescent="0.2">
      <c r="G1017" s="31"/>
      <c r="H1017" s="31"/>
      <c r="I1017" s="31"/>
      <c r="J1017" s="2"/>
      <c r="K1017" s="31"/>
      <c r="L1017" s="31"/>
      <c r="M1017" s="31"/>
      <c r="N1017" s="31"/>
      <c r="O1017" s="5"/>
    </row>
    <row r="1018" spans="7:15" s="6" customFormat="1" x14ac:dyDescent="0.2">
      <c r="G1018" s="31"/>
      <c r="H1018" s="31"/>
      <c r="I1018" s="31"/>
      <c r="J1018" s="2"/>
      <c r="K1018" s="31"/>
      <c r="L1018" s="31"/>
      <c r="M1018" s="31"/>
      <c r="N1018" s="31"/>
      <c r="O1018" s="5"/>
    </row>
    <row r="1019" spans="7:15" s="6" customFormat="1" x14ac:dyDescent="0.2">
      <c r="G1019" s="31"/>
      <c r="H1019" s="31"/>
      <c r="I1019" s="31"/>
      <c r="J1019" s="2"/>
      <c r="K1019" s="31"/>
      <c r="L1019" s="31"/>
      <c r="M1019" s="31"/>
      <c r="N1019" s="31"/>
      <c r="O1019" s="5"/>
    </row>
    <row r="1020" spans="7:15" s="6" customFormat="1" x14ac:dyDescent="0.2">
      <c r="G1020" s="31"/>
      <c r="H1020" s="31"/>
      <c r="I1020" s="31"/>
      <c r="J1020" s="2"/>
      <c r="K1020" s="31"/>
      <c r="L1020" s="31"/>
      <c r="M1020" s="31"/>
      <c r="N1020" s="31"/>
      <c r="O1020" s="5"/>
    </row>
    <row r="1021" spans="7:15" s="6" customFormat="1" x14ac:dyDescent="0.2">
      <c r="G1021" s="31"/>
      <c r="H1021" s="31"/>
      <c r="I1021" s="31"/>
      <c r="J1021" s="2"/>
      <c r="K1021" s="31"/>
      <c r="L1021" s="31"/>
      <c r="M1021" s="31"/>
      <c r="N1021" s="31"/>
      <c r="O1021" s="5"/>
    </row>
    <row r="1022" spans="7:15" s="6" customFormat="1" x14ac:dyDescent="0.2">
      <c r="G1022" s="31"/>
      <c r="H1022" s="31"/>
      <c r="I1022" s="31"/>
      <c r="J1022" s="2"/>
      <c r="K1022" s="31"/>
      <c r="L1022" s="31"/>
      <c r="M1022" s="31"/>
      <c r="N1022" s="31"/>
      <c r="O1022" s="5"/>
    </row>
    <row r="1023" spans="7:15" s="6" customFormat="1" x14ac:dyDescent="0.2">
      <c r="G1023" s="31"/>
      <c r="H1023" s="31"/>
      <c r="I1023" s="31"/>
      <c r="J1023" s="2"/>
      <c r="K1023" s="31"/>
      <c r="L1023" s="31"/>
      <c r="M1023" s="31"/>
      <c r="N1023" s="31"/>
      <c r="O1023" s="5"/>
    </row>
    <row r="1024" spans="7:15" s="6" customFormat="1" x14ac:dyDescent="0.2">
      <c r="G1024" s="31"/>
      <c r="H1024" s="31"/>
      <c r="I1024" s="31"/>
      <c r="J1024" s="2"/>
      <c r="K1024" s="31"/>
      <c r="L1024" s="31"/>
      <c r="M1024" s="31"/>
      <c r="N1024" s="31"/>
      <c r="O1024" s="5"/>
    </row>
    <row r="1025" spans="7:15" s="6" customFormat="1" x14ac:dyDescent="0.2">
      <c r="G1025" s="31"/>
      <c r="H1025" s="31"/>
      <c r="I1025" s="31"/>
      <c r="J1025" s="2"/>
      <c r="K1025" s="31"/>
      <c r="L1025" s="31"/>
      <c r="M1025" s="31"/>
      <c r="N1025" s="31"/>
      <c r="O1025" s="5"/>
    </row>
    <row r="1026" spans="7:15" s="6" customFormat="1" x14ac:dyDescent="0.2">
      <c r="G1026" s="31"/>
      <c r="H1026" s="31"/>
      <c r="I1026" s="31"/>
      <c r="J1026" s="2"/>
      <c r="K1026" s="31"/>
      <c r="L1026" s="31"/>
      <c r="M1026" s="31"/>
      <c r="N1026" s="31"/>
      <c r="O1026" s="5"/>
    </row>
    <row r="1027" spans="7:15" s="6" customFormat="1" x14ac:dyDescent="0.2">
      <c r="G1027" s="31"/>
      <c r="H1027" s="31"/>
      <c r="I1027" s="31"/>
      <c r="J1027" s="2"/>
      <c r="K1027" s="31"/>
      <c r="L1027" s="31"/>
      <c r="M1027" s="31"/>
      <c r="N1027" s="31"/>
      <c r="O1027" s="5"/>
    </row>
    <row r="1028" spans="7:15" s="6" customFormat="1" x14ac:dyDescent="0.2">
      <c r="G1028" s="31"/>
      <c r="H1028" s="31"/>
      <c r="I1028" s="31"/>
      <c r="J1028" s="2"/>
      <c r="K1028" s="31"/>
      <c r="L1028" s="31"/>
      <c r="M1028" s="31"/>
      <c r="N1028" s="31"/>
      <c r="O1028" s="5"/>
    </row>
    <row r="1029" spans="7:15" s="6" customFormat="1" x14ac:dyDescent="0.2">
      <c r="G1029" s="31"/>
      <c r="H1029" s="31"/>
      <c r="I1029" s="31"/>
      <c r="J1029" s="2"/>
      <c r="K1029" s="31"/>
      <c r="L1029" s="31"/>
      <c r="M1029" s="31"/>
      <c r="N1029" s="31"/>
      <c r="O1029" s="5"/>
    </row>
    <row r="1030" spans="7:15" s="6" customFormat="1" x14ac:dyDescent="0.2">
      <c r="G1030" s="31"/>
      <c r="H1030" s="31"/>
      <c r="I1030" s="31"/>
      <c r="J1030" s="2"/>
      <c r="K1030" s="31"/>
      <c r="L1030" s="31"/>
      <c r="M1030" s="31"/>
      <c r="N1030" s="31"/>
      <c r="O1030" s="5"/>
    </row>
    <row r="1031" spans="7:15" s="6" customFormat="1" x14ac:dyDescent="0.2">
      <c r="G1031" s="31"/>
      <c r="H1031" s="31"/>
      <c r="I1031" s="31"/>
      <c r="J1031" s="2"/>
      <c r="K1031" s="31"/>
      <c r="L1031" s="31"/>
      <c r="M1031" s="31"/>
      <c r="N1031" s="31"/>
      <c r="O1031" s="5"/>
    </row>
    <row r="1032" spans="7:15" s="6" customFormat="1" x14ac:dyDescent="0.2">
      <c r="G1032" s="31"/>
      <c r="H1032" s="31"/>
      <c r="I1032" s="31"/>
      <c r="J1032" s="2"/>
      <c r="K1032" s="31"/>
      <c r="L1032" s="31"/>
      <c r="M1032" s="31"/>
      <c r="N1032" s="31"/>
      <c r="O1032" s="5"/>
    </row>
    <row r="1033" spans="7:15" s="6" customFormat="1" x14ac:dyDescent="0.2">
      <c r="G1033" s="31"/>
      <c r="H1033" s="31"/>
      <c r="I1033" s="31"/>
      <c r="J1033" s="2"/>
      <c r="K1033" s="31"/>
      <c r="L1033" s="31"/>
      <c r="M1033" s="31"/>
      <c r="N1033" s="31"/>
      <c r="O1033" s="5"/>
    </row>
    <row r="1034" spans="7:15" s="6" customFormat="1" x14ac:dyDescent="0.2">
      <c r="G1034" s="31"/>
      <c r="H1034" s="31"/>
      <c r="I1034" s="31"/>
      <c r="J1034" s="2"/>
      <c r="K1034" s="31"/>
      <c r="L1034" s="31"/>
      <c r="M1034" s="31"/>
      <c r="N1034" s="31"/>
      <c r="O1034" s="5"/>
    </row>
    <row r="1035" spans="7:15" s="6" customFormat="1" x14ac:dyDescent="0.2">
      <c r="G1035" s="31"/>
      <c r="H1035" s="31"/>
      <c r="I1035" s="31"/>
      <c r="J1035" s="2"/>
      <c r="K1035" s="31"/>
      <c r="L1035" s="31"/>
      <c r="M1035" s="31"/>
      <c r="N1035" s="31"/>
      <c r="O1035" s="5"/>
    </row>
    <row r="1036" spans="7:15" s="6" customFormat="1" x14ac:dyDescent="0.2">
      <c r="G1036" s="31"/>
      <c r="H1036" s="31"/>
      <c r="I1036" s="31"/>
      <c r="J1036" s="2"/>
      <c r="K1036" s="31"/>
      <c r="L1036" s="31"/>
      <c r="M1036" s="31"/>
      <c r="N1036" s="31"/>
      <c r="O1036" s="5"/>
    </row>
    <row r="1037" spans="7:15" s="6" customFormat="1" x14ac:dyDescent="0.2">
      <c r="G1037" s="31"/>
      <c r="H1037" s="31"/>
      <c r="I1037" s="31"/>
      <c r="J1037" s="2"/>
      <c r="K1037" s="31"/>
      <c r="L1037" s="31"/>
      <c r="M1037" s="31"/>
      <c r="N1037" s="31"/>
      <c r="O1037" s="5"/>
    </row>
    <row r="1038" spans="7:15" s="6" customFormat="1" x14ac:dyDescent="0.2">
      <c r="G1038" s="31"/>
      <c r="H1038" s="31"/>
      <c r="I1038" s="31"/>
      <c r="J1038" s="2"/>
      <c r="K1038" s="31"/>
      <c r="L1038" s="31"/>
      <c r="M1038" s="31"/>
      <c r="N1038" s="31"/>
      <c r="O1038" s="5"/>
    </row>
    <row r="1039" spans="7:15" s="6" customFormat="1" x14ac:dyDescent="0.2">
      <c r="G1039" s="31"/>
      <c r="H1039" s="31"/>
      <c r="I1039" s="31"/>
      <c r="J1039" s="2"/>
      <c r="K1039" s="31"/>
      <c r="L1039" s="31"/>
      <c r="M1039" s="31"/>
      <c r="N1039" s="31"/>
      <c r="O1039" s="5"/>
    </row>
    <row r="1040" spans="7:15" s="6" customFormat="1" x14ac:dyDescent="0.2">
      <c r="G1040" s="31"/>
      <c r="H1040" s="31"/>
      <c r="I1040" s="31"/>
      <c r="J1040" s="2"/>
      <c r="K1040" s="31"/>
      <c r="L1040" s="31"/>
      <c r="M1040" s="31"/>
      <c r="N1040" s="31"/>
      <c r="O1040" s="5"/>
    </row>
    <row r="1041" spans="7:15" s="6" customFormat="1" x14ac:dyDescent="0.2">
      <c r="G1041" s="31"/>
      <c r="H1041" s="31"/>
      <c r="I1041" s="31"/>
      <c r="J1041" s="2"/>
      <c r="K1041" s="31"/>
      <c r="L1041" s="31"/>
      <c r="M1041" s="31"/>
      <c r="N1041" s="31"/>
      <c r="O1041" s="5"/>
    </row>
    <row r="1042" spans="7:15" s="6" customFormat="1" x14ac:dyDescent="0.2">
      <c r="G1042" s="31"/>
      <c r="H1042" s="31"/>
      <c r="I1042" s="31"/>
      <c r="J1042" s="2"/>
      <c r="K1042" s="31"/>
      <c r="L1042" s="31"/>
      <c r="M1042" s="31"/>
      <c r="N1042" s="31"/>
      <c r="O1042" s="5"/>
    </row>
    <row r="1043" spans="7:15" s="6" customFormat="1" x14ac:dyDescent="0.2">
      <c r="G1043" s="31"/>
      <c r="H1043" s="31"/>
      <c r="I1043" s="31"/>
      <c r="J1043" s="2"/>
      <c r="K1043" s="31"/>
      <c r="L1043" s="31"/>
      <c r="M1043" s="31"/>
      <c r="N1043" s="31"/>
      <c r="O1043" s="5"/>
    </row>
    <row r="1044" spans="7:15" s="6" customFormat="1" x14ac:dyDescent="0.2">
      <c r="G1044" s="31"/>
      <c r="H1044" s="31"/>
      <c r="I1044" s="31"/>
      <c r="J1044" s="2"/>
      <c r="K1044" s="31"/>
      <c r="L1044" s="31"/>
      <c r="M1044" s="31"/>
      <c r="N1044" s="31"/>
      <c r="O1044" s="5"/>
    </row>
    <row r="1045" spans="7:15" s="6" customFormat="1" x14ac:dyDescent="0.2">
      <c r="G1045" s="31"/>
      <c r="H1045" s="31"/>
      <c r="I1045" s="31"/>
      <c r="J1045" s="2"/>
      <c r="K1045" s="31"/>
      <c r="L1045" s="31"/>
      <c r="M1045" s="31"/>
      <c r="N1045" s="31"/>
      <c r="O1045" s="5"/>
    </row>
    <row r="1046" spans="7:15" s="6" customFormat="1" x14ac:dyDescent="0.2">
      <c r="G1046" s="31"/>
      <c r="H1046" s="31"/>
      <c r="I1046" s="31"/>
      <c r="J1046" s="2"/>
      <c r="K1046" s="31"/>
      <c r="L1046" s="31"/>
      <c r="M1046" s="31"/>
      <c r="N1046" s="31"/>
      <c r="O1046" s="5"/>
    </row>
    <row r="1047" spans="7:15" s="6" customFormat="1" x14ac:dyDescent="0.2">
      <c r="G1047" s="31"/>
      <c r="H1047" s="31"/>
      <c r="I1047" s="31"/>
      <c r="J1047" s="2"/>
      <c r="K1047" s="31"/>
      <c r="L1047" s="31"/>
      <c r="M1047" s="31"/>
      <c r="N1047" s="31"/>
      <c r="O1047" s="5"/>
    </row>
    <row r="1048" spans="7:15" s="6" customFormat="1" x14ac:dyDescent="0.2">
      <c r="G1048" s="31"/>
      <c r="H1048" s="31"/>
      <c r="I1048" s="31"/>
      <c r="J1048" s="2"/>
      <c r="K1048" s="31"/>
      <c r="L1048" s="31"/>
      <c r="M1048" s="31"/>
      <c r="N1048" s="31"/>
      <c r="O1048" s="5"/>
    </row>
    <row r="1049" spans="7:15" s="6" customFormat="1" x14ac:dyDescent="0.2">
      <c r="G1049" s="31"/>
      <c r="H1049" s="31"/>
      <c r="I1049" s="31"/>
      <c r="J1049" s="2"/>
      <c r="K1049" s="31"/>
      <c r="L1049" s="31"/>
      <c r="M1049" s="31"/>
      <c r="N1049" s="31"/>
      <c r="O1049" s="5"/>
    </row>
    <row r="1050" spans="7:15" s="6" customFormat="1" x14ac:dyDescent="0.2">
      <c r="G1050" s="31"/>
      <c r="H1050" s="31"/>
      <c r="I1050" s="31"/>
      <c r="J1050" s="2"/>
      <c r="K1050" s="31"/>
      <c r="L1050" s="31"/>
      <c r="M1050" s="31"/>
      <c r="N1050" s="31"/>
      <c r="O1050" s="5"/>
    </row>
    <row r="1051" spans="7:15" s="6" customFormat="1" x14ac:dyDescent="0.2">
      <c r="G1051" s="31"/>
      <c r="H1051" s="31"/>
      <c r="I1051" s="31"/>
      <c r="J1051" s="2"/>
      <c r="K1051" s="31"/>
      <c r="L1051" s="31"/>
      <c r="M1051" s="31"/>
      <c r="N1051" s="31"/>
      <c r="O1051" s="5"/>
    </row>
    <row r="1052" spans="7:15" s="6" customFormat="1" x14ac:dyDescent="0.2">
      <c r="G1052" s="31"/>
      <c r="H1052" s="31"/>
      <c r="I1052" s="31"/>
      <c r="J1052" s="2"/>
      <c r="K1052" s="31"/>
      <c r="L1052" s="31"/>
      <c r="M1052" s="31"/>
      <c r="N1052" s="31"/>
      <c r="O1052" s="5"/>
    </row>
    <row r="1053" spans="7:15" s="6" customFormat="1" x14ac:dyDescent="0.2">
      <c r="G1053" s="31"/>
      <c r="H1053" s="31"/>
      <c r="I1053" s="31"/>
      <c r="J1053" s="2"/>
      <c r="K1053" s="31"/>
      <c r="L1053" s="31"/>
      <c r="M1053" s="31"/>
      <c r="N1053" s="31"/>
      <c r="O1053" s="5"/>
    </row>
    <row r="1054" spans="7:15" s="6" customFormat="1" x14ac:dyDescent="0.2">
      <c r="G1054" s="31"/>
      <c r="H1054" s="31"/>
      <c r="I1054" s="31"/>
      <c r="J1054" s="2"/>
      <c r="K1054" s="31"/>
      <c r="L1054" s="31"/>
      <c r="M1054" s="31"/>
      <c r="N1054" s="31"/>
      <c r="O1054" s="5"/>
    </row>
    <row r="1055" spans="7:15" s="6" customFormat="1" x14ac:dyDescent="0.2">
      <c r="G1055" s="31"/>
      <c r="H1055" s="31"/>
      <c r="I1055" s="31"/>
      <c r="J1055" s="2"/>
      <c r="K1055" s="31"/>
      <c r="L1055" s="31"/>
      <c r="M1055" s="31"/>
      <c r="N1055" s="31"/>
      <c r="O1055" s="5"/>
    </row>
    <row r="1056" spans="7:15" s="6" customFormat="1" x14ac:dyDescent="0.2">
      <c r="G1056" s="31"/>
      <c r="H1056" s="31"/>
      <c r="I1056" s="31"/>
      <c r="J1056" s="2"/>
      <c r="K1056" s="31"/>
      <c r="L1056" s="31"/>
      <c r="M1056" s="31"/>
      <c r="N1056" s="31"/>
      <c r="O1056" s="5"/>
    </row>
    <row r="1057" spans="7:15" s="6" customFormat="1" x14ac:dyDescent="0.2">
      <c r="G1057" s="31"/>
      <c r="H1057" s="31"/>
      <c r="I1057" s="31"/>
      <c r="J1057" s="2"/>
      <c r="K1057" s="31"/>
      <c r="L1057" s="31"/>
      <c r="M1057" s="31"/>
      <c r="N1057" s="31"/>
      <c r="O1057" s="5"/>
    </row>
    <row r="1058" spans="7:15" s="6" customFormat="1" x14ac:dyDescent="0.2">
      <c r="G1058" s="31"/>
      <c r="H1058" s="31"/>
      <c r="I1058" s="31"/>
      <c r="J1058" s="2"/>
      <c r="K1058" s="31"/>
      <c r="L1058" s="31"/>
      <c r="M1058" s="31"/>
      <c r="N1058" s="31"/>
      <c r="O1058" s="5"/>
    </row>
    <row r="1059" spans="7:15" s="6" customFormat="1" x14ac:dyDescent="0.2">
      <c r="G1059" s="31"/>
      <c r="H1059" s="31"/>
      <c r="I1059" s="31"/>
      <c r="J1059" s="2"/>
      <c r="K1059" s="31"/>
      <c r="L1059" s="31"/>
      <c r="M1059" s="31"/>
      <c r="N1059" s="31"/>
      <c r="O1059" s="5"/>
    </row>
    <row r="1060" spans="7:15" s="6" customFormat="1" x14ac:dyDescent="0.2">
      <c r="G1060" s="31"/>
      <c r="H1060" s="31"/>
      <c r="I1060" s="31"/>
      <c r="J1060" s="2"/>
      <c r="K1060" s="31"/>
      <c r="L1060" s="31"/>
      <c r="M1060" s="31"/>
      <c r="N1060" s="31"/>
      <c r="O1060" s="5"/>
    </row>
    <row r="1061" spans="7:15" s="6" customFormat="1" x14ac:dyDescent="0.2">
      <c r="G1061" s="31"/>
      <c r="H1061" s="31"/>
      <c r="I1061" s="31"/>
      <c r="J1061" s="2"/>
      <c r="K1061" s="31"/>
      <c r="L1061" s="31"/>
      <c r="M1061" s="31"/>
      <c r="N1061" s="31"/>
      <c r="O1061" s="5"/>
    </row>
    <row r="1062" spans="7:15" s="6" customFormat="1" x14ac:dyDescent="0.2">
      <c r="G1062" s="31"/>
      <c r="H1062" s="31"/>
      <c r="I1062" s="31"/>
      <c r="J1062" s="2"/>
      <c r="K1062" s="31"/>
      <c r="L1062" s="31"/>
      <c r="M1062" s="31"/>
      <c r="N1062" s="31"/>
      <c r="O1062" s="5"/>
    </row>
    <row r="1063" spans="7:15" s="6" customFormat="1" x14ac:dyDescent="0.2">
      <c r="G1063" s="31"/>
      <c r="H1063" s="31"/>
      <c r="I1063" s="31"/>
      <c r="J1063" s="2"/>
      <c r="K1063" s="31"/>
      <c r="L1063" s="31"/>
      <c r="M1063" s="31"/>
      <c r="N1063" s="31"/>
      <c r="O1063" s="5"/>
    </row>
    <row r="1064" spans="7:15" s="6" customFormat="1" x14ac:dyDescent="0.2">
      <c r="G1064" s="31"/>
      <c r="H1064" s="31"/>
      <c r="I1064" s="31"/>
      <c r="J1064" s="2"/>
      <c r="K1064" s="31"/>
      <c r="L1064" s="31"/>
      <c r="M1064" s="31"/>
      <c r="N1064" s="31"/>
      <c r="O1064" s="5"/>
    </row>
    <row r="1065" spans="7:15" s="6" customFormat="1" x14ac:dyDescent="0.2">
      <c r="G1065" s="31"/>
      <c r="H1065" s="31"/>
      <c r="I1065" s="31"/>
      <c r="J1065" s="2"/>
      <c r="K1065" s="31"/>
      <c r="L1065" s="31"/>
      <c r="M1065" s="31"/>
      <c r="N1065" s="31"/>
      <c r="O1065" s="5"/>
    </row>
    <row r="1066" spans="7:15" s="6" customFormat="1" x14ac:dyDescent="0.2">
      <c r="G1066" s="31"/>
      <c r="H1066" s="31"/>
      <c r="I1066" s="31"/>
      <c r="J1066" s="2"/>
      <c r="K1066" s="31"/>
      <c r="L1066" s="31"/>
      <c r="M1066" s="31"/>
      <c r="N1066" s="31"/>
      <c r="O1066" s="5"/>
    </row>
    <row r="1067" spans="7:15" s="6" customFormat="1" x14ac:dyDescent="0.2">
      <c r="G1067" s="31"/>
      <c r="H1067" s="31"/>
      <c r="I1067" s="31"/>
      <c r="J1067" s="2"/>
      <c r="K1067" s="31"/>
      <c r="L1067" s="31"/>
      <c r="M1067" s="31"/>
      <c r="N1067" s="31"/>
      <c r="O1067" s="5"/>
    </row>
    <row r="1068" spans="7:15" s="6" customFormat="1" x14ac:dyDescent="0.2">
      <c r="G1068" s="31"/>
      <c r="H1068" s="31"/>
      <c r="I1068" s="31"/>
      <c r="J1068" s="2"/>
      <c r="K1068" s="31"/>
      <c r="L1068" s="31"/>
      <c r="M1068" s="31"/>
      <c r="N1068" s="31"/>
      <c r="O1068" s="5"/>
    </row>
    <row r="1069" spans="7:15" s="6" customFormat="1" x14ac:dyDescent="0.2">
      <c r="G1069" s="31"/>
      <c r="H1069" s="31"/>
      <c r="I1069" s="31"/>
      <c r="J1069" s="2"/>
      <c r="K1069" s="31"/>
      <c r="L1069" s="31"/>
      <c r="M1069" s="31"/>
      <c r="N1069" s="31"/>
      <c r="O1069" s="5"/>
    </row>
    <row r="1070" spans="7:15" s="6" customFormat="1" x14ac:dyDescent="0.2">
      <c r="G1070" s="31"/>
      <c r="H1070" s="31"/>
      <c r="I1070" s="31"/>
      <c r="J1070" s="2"/>
      <c r="K1070" s="31"/>
      <c r="L1070" s="31"/>
      <c r="M1070" s="31"/>
      <c r="N1070" s="31"/>
      <c r="O1070" s="5"/>
    </row>
    <row r="1071" spans="7:15" s="6" customFormat="1" x14ac:dyDescent="0.2">
      <c r="G1071" s="31"/>
      <c r="H1071" s="31"/>
      <c r="I1071" s="31"/>
      <c r="J1071" s="2"/>
      <c r="K1071" s="31"/>
      <c r="L1071" s="31"/>
      <c r="M1071" s="31"/>
      <c r="N1071" s="31"/>
      <c r="O1071" s="5"/>
    </row>
    <row r="1072" spans="7:15" s="6" customFormat="1" x14ac:dyDescent="0.2">
      <c r="G1072" s="31"/>
      <c r="H1072" s="31"/>
      <c r="I1072" s="31"/>
      <c r="J1072" s="2"/>
      <c r="K1072" s="31"/>
      <c r="L1072" s="31"/>
      <c r="M1072" s="31"/>
      <c r="N1072" s="31"/>
      <c r="O1072" s="5"/>
    </row>
    <row r="1073" spans="7:15" s="6" customFormat="1" x14ac:dyDescent="0.2">
      <c r="G1073" s="31"/>
      <c r="H1073" s="31"/>
      <c r="I1073" s="31"/>
      <c r="J1073" s="2"/>
      <c r="K1073" s="31"/>
      <c r="L1073" s="31"/>
      <c r="M1073" s="31"/>
      <c r="N1073" s="31"/>
      <c r="O1073" s="5"/>
    </row>
    <row r="1074" spans="7:15" s="6" customFormat="1" x14ac:dyDescent="0.2">
      <c r="G1074" s="31"/>
      <c r="H1074" s="31"/>
      <c r="I1074" s="31"/>
      <c r="J1074" s="2"/>
      <c r="K1074" s="31"/>
      <c r="L1074" s="31"/>
      <c r="M1074" s="31"/>
      <c r="N1074" s="31"/>
      <c r="O1074" s="5"/>
    </row>
    <row r="1075" spans="7:15" s="6" customFormat="1" x14ac:dyDescent="0.2">
      <c r="G1075" s="31"/>
      <c r="H1075" s="31"/>
      <c r="I1075" s="31"/>
      <c r="J1075" s="2"/>
      <c r="K1075" s="31"/>
      <c r="L1075" s="31"/>
      <c r="M1075" s="31"/>
      <c r="N1075" s="31"/>
      <c r="O1075" s="5"/>
    </row>
    <row r="1076" spans="7:15" s="6" customFormat="1" x14ac:dyDescent="0.2">
      <c r="G1076" s="31"/>
      <c r="H1076" s="31"/>
      <c r="I1076" s="31"/>
      <c r="J1076" s="2"/>
      <c r="K1076" s="31"/>
      <c r="L1076" s="31"/>
      <c r="M1076" s="31"/>
      <c r="N1076" s="31"/>
      <c r="O1076" s="5"/>
    </row>
    <row r="1077" spans="7:15" s="6" customFormat="1" x14ac:dyDescent="0.2">
      <c r="G1077" s="31"/>
      <c r="H1077" s="31"/>
      <c r="I1077" s="31"/>
      <c r="J1077" s="2"/>
      <c r="K1077" s="31"/>
      <c r="L1077" s="31"/>
      <c r="M1077" s="31"/>
      <c r="N1077" s="31"/>
      <c r="O1077" s="5"/>
    </row>
    <row r="1078" spans="7:15" s="6" customFormat="1" x14ac:dyDescent="0.2">
      <c r="G1078" s="31"/>
      <c r="H1078" s="31"/>
      <c r="I1078" s="31"/>
      <c r="J1078" s="2"/>
      <c r="K1078" s="31"/>
      <c r="L1078" s="31"/>
      <c r="M1078" s="31"/>
      <c r="N1078" s="31"/>
      <c r="O1078" s="5"/>
    </row>
    <row r="1079" spans="7:15" s="6" customFormat="1" x14ac:dyDescent="0.2">
      <c r="G1079" s="31"/>
      <c r="H1079" s="31"/>
      <c r="I1079" s="31"/>
      <c r="J1079" s="2"/>
      <c r="K1079" s="31"/>
      <c r="L1079" s="31"/>
      <c r="M1079" s="31"/>
      <c r="N1079" s="31"/>
      <c r="O1079" s="5"/>
    </row>
    <row r="1080" spans="7:15" s="6" customFormat="1" x14ac:dyDescent="0.2">
      <c r="G1080" s="31"/>
      <c r="H1080" s="31"/>
      <c r="I1080" s="31"/>
      <c r="J1080" s="2"/>
      <c r="K1080" s="31"/>
      <c r="L1080" s="31"/>
      <c r="M1080" s="31"/>
      <c r="N1080" s="31"/>
      <c r="O1080" s="5"/>
    </row>
    <row r="1081" spans="7:15" s="6" customFormat="1" x14ac:dyDescent="0.2">
      <c r="G1081" s="31"/>
      <c r="H1081" s="31"/>
      <c r="I1081" s="31"/>
      <c r="J1081" s="2"/>
      <c r="K1081" s="31"/>
      <c r="L1081" s="31"/>
      <c r="M1081" s="31"/>
      <c r="N1081" s="31"/>
      <c r="O1081" s="5"/>
    </row>
    <row r="1082" spans="7:15" s="6" customFormat="1" x14ac:dyDescent="0.2">
      <c r="G1082" s="31"/>
      <c r="H1082" s="31"/>
      <c r="I1082" s="31"/>
      <c r="J1082" s="2"/>
      <c r="K1082" s="31"/>
      <c r="L1082" s="31"/>
      <c r="M1082" s="31"/>
      <c r="N1082" s="31"/>
      <c r="O1082" s="5"/>
    </row>
    <row r="1083" spans="7:15" s="6" customFormat="1" x14ac:dyDescent="0.2">
      <c r="G1083" s="31"/>
      <c r="H1083" s="31"/>
      <c r="I1083" s="31"/>
      <c r="J1083" s="2"/>
      <c r="K1083" s="31"/>
      <c r="L1083" s="31"/>
      <c r="M1083" s="31"/>
      <c r="N1083" s="31"/>
      <c r="O1083" s="5"/>
    </row>
    <row r="1084" spans="7:15" s="6" customFormat="1" x14ac:dyDescent="0.2">
      <c r="G1084" s="31"/>
      <c r="H1084" s="31"/>
      <c r="I1084" s="31"/>
      <c r="J1084" s="2"/>
      <c r="K1084" s="31"/>
      <c r="L1084" s="31"/>
      <c r="M1084" s="31"/>
      <c r="N1084" s="31"/>
      <c r="O1084" s="5"/>
    </row>
    <row r="1085" spans="7:15" s="6" customFormat="1" x14ac:dyDescent="0.2">
      <c r="G1085" s="31"/>
      <c r="H1085" s="31"/>
      <c r="I1085" s="31"/>
      <c r="J1085" s="2"/>
      <c r="K1085" s="31"/>
      <c r="L1085" s="31"/>
      <c r="M1085" s="31"/>
      <c r="N1085" s="31"/>
      <c r="O1085" s="5"/>
    </row>
    <row r="1086" spans="7:15" s="6" customFormat="1" x14ac:dyDescent="0.2">
      <c r="G1086" s="31"/>
      <c r="H1086" s="31"/>
      <c r="I1086" s="31"/>
      <c r="J1086" s="2"/>
      <c r="K1086" s="31"/>
      <c r="L1086" s="31"/>
      <c r="M1086" s="31"/>
      <c r="N1086" s="31"/>
      <c r="O1086" s="5"/>
    </row>
    <row r="1087" spans="7:15" s="6" customFormat="1" x14ac:dyDescent="0.2">
      <c r="G1087" s="31"/>
      <c r="H1087" s="31"/>
      <c r="I1087" s="31"/>
      <c r="J1087" s="2"/>
      <c r="K1087" s="31"/>
      <c r="L1087" s="31"/>
      <c r="M1087" s="31"/>
      <c r="N1087" s="31"/>
      <c r="O1087" s="5"/>
    </row>
    <row r="1088" spans="7:15" s="6" customFormat="1" x14ac:dyDescent="0.2">
      <c r="G1088" s="31"/>
      <c r="H1088" s="31"/>
      <c r="I1088" s="31"/>
      <c r="J1088" s="2"/>
      <c r="K1088" s="31"/>
      <c r="L1088" s="31"/>
      <c r="M1088" s="31"/>
      <c r="N1088" s="31"/>
      <c r="O1088" s="5"/>
    </row>
    <row r="1089" spans="7:15" s="6" customFormat="1" x14ac:dyDescent="0.2">
      <c r="G1089" s="31"/>
      <c r="H1089" s="31"/>
      <c r="I1089" s="31"/>
      <c r="J1089" s="2"/>
      <c r="K1089" s="31"/>
      <c r="L1089" s="31"/>
      <c r="M1089" s="31"/>
      <c r="N1089" s="31"/>
      <c r="O1089" s="5"/>
    </row>
    <row r="1090" spans="7:15" s="6" customFormat="1" x14ac:dyDescent="0.2">
      <c r="G1090" s="31"/>
      <c r="H1090" s="31"/>
      <c r="I1090" s="31"/>
      <c r="J1090" s="2"/>
      <c r="K1090" s="31"/>
      <c r="L1090" s="31"/>
      <c r="M1090" s="31"/>
      <c r="N1090" s="31"/>
      <c r="O1090" s="5"/>
    </row>
    <row r="1091" spans="7:15" s="6" customFormat="1" x14ac:dyDescent="0.2">
      <c r="G1091" s="31"/>
      <c r="H1091" s="31"/>
      <c r="I1091" s="31"/>
      <c r="J1091" s="2"/>
      <c r="K1091" s="31"/>
      <c r="L1091" s="31"/>
      <c r="M1091" s="31"/>
      <c r="N1091" s="31"/>
      <c r="O1091" s="5"/>
    </row>
    <row r="1092" spans="7:15" s="6" customFormat="1" x14ac:dyDescent="0.2">
      <c r="G1092" s="31"/>
      <c r="H1092" s="31"/>
      <c r="I1092" s="31"/>
      <c r="J1092" s="2"/>
      <c r="K1092" s="31"/>
      <c r="L1092" s="31"/>
      <c r="M1092" s="31"/>
      <c r="N1092" s="31"/>
      <c r="O1092" s="5"/>
    </row>
    <row r="1093" spans="7:15" s="6" customFormat="1" x14ac:dyDescent="0.2">
      <c r="G1093" s="31"/>
      <c r="H1093" s="31"/>
      <c r="I1093" s="31"/>
      <c r="J1093" s="2"/>
      <c r="K1093" s="31"/>
      <c r="L1093" s="31"/>
      <c r="M1093" s="31"/>
      <c r="N1093" s="31"/>
      <c r="O1093" s="5"/>
    </row>
    <row r="1094" spans="7:15" s="6" customFormat="1" x14ac:dyDescent="0.2">
      <c r="G1094" s="31"/>
      <c r="H1094" s="31"/>
      <c r="I1094" s="31"/>
      <c r="J1094" s="2"/>
      <c r="K1094" s="31"/>
      <c r="L1094" s="31"/>
      <c r="M1094" s="31"/>
      <c r="N1094" s="31"/>
      <c r="O1094" s="5"/>
    </row>
    <row r="1095" spans="7:15" s="6" customFormat="1" x14ac:dyDescent="0.2">
      <c r="G1095" s="31"/>
      <c r="H1095" s="31"/>
      <c r="I1095" s="31"/>
      <c r="J1095" s="2"/>
      <c r="K1095" s="31"/>
      <c r="L1095" s="31"/>
      <c r="M1095" s="31"/>
      <c r="N1095" s="31"/>
      <c r="O1095" s="5"/>
    </row>
    <row r="1096" spans="7:15" s="6" customFormat="1" x14ac:dyDescent="0.2">
      <c r="G1096" s="31"/>
      <c r="H1096" s="31"/>
      <c r="I1096" s="31"/>
      <c r="J1096" s="2"/>
      <c r="K1096" s="31"/>
      <c r="L1096" s="31"/>
      <c r="M1096" s="31"/>
      <c r="N1096" s="31"/>
      <c r="O1096" s="5"/>
    </row>
    <row r="1097" spans="7:15" s="6" customFormat="1" x14ac:dyDescent="0.2">
      <c r="G1097" s="31"/>
      <c r="H1097" s="31"/>
      <c r="I1097" s="31"/>
      <c r="J1097" s="2"/>
      <c r="K1097" s="31"/>
      <c r="L1097" s="31"/>
      <c r="M1097" s="31"/>
      <c r="N1097" s="31"/>
      <c r="O1097" s="5"/>
    </row>
    <row r="1098" spans="7:15" s="6" customFormat="1" x14ac:dyDescent="0.2">
      <c r="G1098" s="31"/>
      <c r="H1098" s="31"/>
      <c r="I1098" s="31"/>
      <c r="J1098" s="2"/>
      <c r="K1098" s="31"/>
      <c r="L1098" s="31"/>
      <c r="M1098" s="31"/>
      <c r="N1098" s="31"/>
      <c r="O1098" s="5"/>
    </row>
    <row r="1099" spans="7:15" s="6" customFormat="1" x14ac:dyDescent="0.2">
      <c r="G1099" s="31"/>
      <c r="H1099" s="31"/>
      <c r="I1099" s="31"/>
      <c r="J1099" s="2"/>
      <c r="K1099" s="31"/>
      <c r="L1099" s="31"/>
      <c r="M1099" s="31"/>
      <c r="N1099" s="31"/>
      <c r="O1099" s="5"/>
    </row>
    <row r="1100" spans="7:15" s="6" customFormat="1" x14ac:dyDescent="0.2">
      <c r="G1100" s="31"/>
      <c r="H1100" s="31"/>
      <c r="I1100" s="31"/>
      <c r="J1100" s="2"/>
      <c r="K1100" s="31"/>
      <c r="L1100" s="31"/>
      <c r="M1100" s="31"/>
      <c r="N1100" s="31"/>
      <c r="O1100" s="5"/>
    </row>
    <row r="1101" spans="7:15" s="6" customFormat="1" x14ac:dyDescent="0.2">
      <c r="G1101" s="31"/>
      <c r="H1101" s="31"/>
      <c r="I1101" s="31"/>
      <c r="J1101" s="2"/>
      <c r="K1101" s="31"/>
      <c r="L1101" s="31"/>
      <c r="M1101" s="31"/>
      <c r="N1101" s="31"/>
      <c r="O1101" s="5"/>
    </row>
    <row r="1102" spans="7:15" s="6" customFormat="1" x14ac:dyDescent="0.2">
      <c r="G1102" s="31"/>
      <c r="H1102" s="31"/>
      <c r="I1102" s="31"/>
      <c r="J1102" s="2"/>
      <c r="K1102" s="31"/>
      <c r="L1102" s="31"/>
      <c r="M1102" s="31"/>
      <c r="N1102" s="31"/>
      <c r="O1102" s="5"/>
    </row>
    <row r="1103" spans="7:15" s="6" customFormat="1" x14ac:dyDescent="0.2">
      <c r="G1103" s="31"/>
      <c r="H1103" s="31"/>
      <c r="I1103" s="31"/>
      <c r="J1103" s="2"/>
      <c r="K1103" s="31"/>
      <c r="L1103" s="31"/>
      <c r="M1103" s="31"/>
      <c r="N1103" s="31"/>
      <c r="O1103" s="5"/>
    </row>
    <row r="1104" spans="7:15" s="6" customFormat="1" x14ac:dyDescent="0.2">
      <c r="G1104" s="31"/>
      <c r="H1104" s="31"/>
      <c r="I1104" s="31"/>
      <c r="J1104" s="2"/>
      <c r="K1104" s="31"/>
      <c r="L1104" s="31"/>
      <c r="M1104" s="31"/>
      <c r="N1104" s="31"/>
      <c r="O1104" s="5"/>
    </row>
    <row r="1105" spans="7:15" s="6" customFormat="1" x14ac:dyDescent="0.2">
      <c r="G1105" s="31"/>
      <c r="H1105" s="31"/>
      <c r="I1105" s="31"/>
      <c r="J1105" s="2"/>
      <c r="K1105" s="31"/>
      <c r="L1105" s="31"/>
      <c r="M1105" s="31"/>
      <c r="N1105" s="31"/>
      <c r="O1105" s="5"/>
    </row>
    <row r="1106" spans="7:15" s="6" customFormat="1" x14ac:dyDescent="0.2">
      <c r="G1106" s="31"/>
      <c r="H1106" s="31"/>
      <c r="I1106" s="31"/>
      <c r="J1106" s="2"/>
      <c r="K1106" s="31"/>
      <c r="L1106" s="31"/>
      <c r="M1106" s="31"/>
      <c r="N1106" s="31"/>
      <c r="O1106" s="5"/>
    </row>
    <row r="1107" spans="7:15" s="6" customFormat="1" x14ac:dyDescent="0.2">
      <c r="G1107" s="31"/>
      <c r="H1107" s="31"/>
      <c r="I1107" s="31"/>
      <c r="J1107" s="2"/>
      <c r="K1107" s="31"/>
      <c r="L1107" s="31"/>
      <c r="M1107" s="31"/>
      <c r="N1107" s="31"/>
      <c r="O1107" s="5"/>
    </row>
    <row r="1108" spans="7:15" s="6" customFormat="1" x14ac:dyDescent="0.2">
      <c r="G1108" s="31"/>
      <c r="H1108" s="31"/>
      <c r="I1108" s="31"/>
      <c r="J1108" s="2"/>
      <c r="K1108" s="31"/>
      <c r="L1108" s="31"/>
      <c r="M1108" s="31"/>
      <c r="N1108" s="31"/>
      <c r="O1108" s="5"/>
    </row>
    <row r="1109" spans="7:15" s="6" customFormat="1" x14ac:dyDescent="0.2">
      <c r="G1109" s="31"/>
      <c r="H1109" s="31"/>
      <c r="I1109" s="31"/>
      <c r="J1109" s="2"/>
      <c r="K1109" s="31"/>
      <c r="L1109" s="31"/>
      <c r="M1109" s="31"/>
      <c r="N1109" s="31"/>
      <c r="O1109" s="5"/>
    </row>
    <row r="1110" spans="7:15" s="6" customFormat="1" x14ac:dyDescent="0.2">
      <c r="G1110" s="31"/>
      <c r="H1110" s="31"/>
      <c r="I1110" s="31"/>
      <c r="J1110" s="2"/>
      <c r="K1110" s="31"/>
      <c r="L1110" s="31"/>
      <c r="M1110" s="31"/>
      <c r="N1110" s="31"/>
      <c r="O1110" s="5"/>
    </row>
    <row r="1111" spans="7:15" s="6" customFormat="1" x14ac:dyDescent="0.2">
      <c r="G1111" s="31"/>
      <c r="H1111" s="31"/>
      <c r="I1111" s="31"/>
      <c r="J1111" s="2"/>
      <c r="K1111" s="31"/>
      <c r="L1111" s="31"/>
      <c r="M1111" s="31"/>
      <c r="N1111" s="31"/>
      <c r="O1111" s="5"/>
    </row>
    <row r="1112" spans="7:15" s="6" customFormat="1" x14ac:dyDescent="0.2">
      <c r="G1112" s="31"/>
      <c r="H1112" s="31"/>
      <c r="I1112" s="31"/>
      <c r="J1112" s="2"/>
      <c r="K1112" s="31"/>
      <c r="L1112" s="31"/>
      <c r="M1112" s="31"/>
      <c r="N1112" s="31"/>
      <c r="O1112" s="5"/>
    </row>
    <row r="1113" spans="7:15" s="6" customFormat="1" x14ac:dyDescent="0.2">
      <c r="G1113" s="31"/>
      <c r="H1113" s="31"/>
      <c r="I1113" s="31"/>
      <c r="J1113" s="2"/>
      <c r="K1113" s="31"/>
      <c r="L1113" s="31"/>
      <c r="M1113" s="31"/>
      <c r="N1113" s="31"/>
      <c r="O1113" s="5"/>
    </row>
    <row r="1114" spans="7:15" s="6" customFormat="1" x14ac:dyDescent="0.2">
      <c r="G1114" s="31"/>
      <c r="H1114" s="31"/>
      <c r="I1114" s="31"/>
      <c r="J1114" s="2"/>
      <c r="K1114" s="31"/>
      <c r="L1114" s="31"/>
      <c r="M1114" s="31"/>
      <c r="N1114" s="31"/>
      <c r="O1114" s="5"/>
    </row>
    <row r="1115" spans="7:15" s="6" customFormat="1" x14ac:dyDescent="0.2">
      <c r="G1115" s="31"/>
      <c r="H1115" s="31"/>
      <c r="I1115" s="31"/>
      <c r="J1115" s="2"/>
      <c r="K1115" s="31"/>
      <c r="L1115" s="31"/>
      <c r="M1115" s="31"/>
      <c r="N1115" s="31"/>
      <c r="O1115" s="5"/>
    </row>
    <row r="1116" spans="7:15" s="6" customFormat="1" x14ac:dyDescent="0.2">
      <c r="G1116" s="31"/>
      <c r="H1116" s="31"/>
      <c r="I1116" s="31"/>
      <c r="J1116" s="2"/>
      <c r="K1116" s="31"/>
      <c r="L1116" s="31"/>
      <c r="M1116" s="31"/>
      <c r="N1116" s="31"/>
      <c r="O1116" s="5"/>
    </row>
    <row r="1117" spans="7:15" s="6" customFormat="1" x14ac:dyDescent="0.2">
      <c r="G1117" s="31"/>
      <c r="H1117" s="31"/>
      <c r="I1117" s="31"/>
      <c r="J1117" s="2"/>
      <c r="K1117" s="31"/>
      <c r="L1117" s="31"/>
      <c r="M1117" s="31"/>
      <c r="N1117" s="31"/>
      <c r="O1117" s="5"/>
    </row>
    <row r="1118" spans="7:15" s="6" customFormat="1" x14ac:dyDescent="0.2">
      <c r="G1118" s="31"/>
      <c r="H1118" s="31"/>
      <c r="I1118" s="31"/>
      <c r="J1118" s="2"/>
      <c r="K1118" s="31"/>
      <c r="L1118" s="31"/>
      <c r="M1118" s="31"/>
      <c r="N1118" s="31"/>
      <c r="O1118" s="5"/>
    </row>
    <row r="1119" spans="7:15" s="6" customFormat="1" x14ac:dyDescent="0.2">
      <c r="G1119" s="31"/>
      <c r="H1119" s="31"/>
      <c r="I1119" s="31"/>
      <c r="J1119" s="2"/>
      <c r="K1119" s="31"/>
      <c r="L1119" s="31"/>
      <c r="M1119" s="31"/>
      <c r="N1119" s="31"/>
      <c r="O1119" s="5"/>
    </row>
    <row r="1120" spans="7:15" s="6" customFormat="1" x14ac:dyDescent="0.2">
      <c r="G1120" s="31"/>
      <c r="H1120" s="31"/>
      <c r="I1120" s="31"/>
      <c r="J1120" s="2"/>
      <c r="K1120" s="31"/>
      <c r="L1120" s="31"/>
      <c r="M1120" s="31"/>
      <c r="N1120" s="31"/>
      <c r="O1120" s="5"/>
    </row>
    <row r="1121" spans="7:15" s="6" customFormat="1" x14ac:dyDescent="0.2">
      <c r="G1121" s="31"/>
      <c r="H1121" s="31"/>
      <c r="I1121" s="31"/>
      <c r="J1121" s="2"/>
      <c r="K1121" s="31"/>
      <c r="L1121" s="31"/>
      <c r="M1121" s="31"/>
      <c r="N1121" s="31"/>
      <c r="O1121" s="5"/>
    </row>
    <row r="1122" spans="7:15" s="6" customFormat="1" x14ac:dyDescent="0.2">
      <c r="G1122" s="31"/>
      <c r="H1122" s="31"/>
      <c r="I1122" s="31"/>
      <c r="J1122" s="2"/>
      <c r="K1122" s="31"/>
      <c r="L1122" s="31"/>
      <c r="M1122" s="31"/>
      <c r="N1122" s="31"/>
      <c r="O1122" s="5"/>
    </row>
    <row r="1123" spans="7:15" s="6" customFormat="1" x14ac:dyDescent="0.2">
      <c r="G1123" s="31"/>
      <c r="H1123" s="31"/>
      <c r="I1123" s="31"/>
      <c r="J1123" s="2"/>
      <c r="K1123" s="31"/>
      <c r="L1123" s="31"/>
      <c r="M1123" s="31"/>
      <c r="N1123" s="31"/>
      <c r="O1123" s="5"/>
    </row>
    <row r="1124" spans="7:15" s="6" customFormat="1" x14ac:dyDescent="0.2">
      <c r="G1124" s="31"/>
      <c r="H1124" s="31"/>
      <c r="I1124" s="31"/>
      <c r="J1124" s="2"/>
      <c r="K1124" s="31"/>
      <c r="L1124" s="31"/>
      <c r="M1124" s="31"/>
      <c r="N1124" s="31"/>
      <c r="O1124" s="5"/>
    </row>
    <row r="1125" spans="7:15" s="6" customFormat="1" x14ac:dyDescent="0.2">
      <c r="G1125" s="31"/>
      <c r="H1125" s="31"/>
      <c r="I1125" s="31"/>
      <c r="J1125" s="2"/>
      <c r="K1125" s="31"/>
      <c r="L1125" s="31"/>
      <c r="M1125" s="31"/>
      <c r="N1125" s="31"/>
      <c r="O1125" s="5"/>
    </row>
    <row r="1126" spans="7:15" s="6" customFormat="1" x14ac:dyDescent="0.2">
      <c r="G1126" s="31"/>
      <c r="H1126" s="31"/>
      <c r="I1126" s="31"/>
      <c r="J1126" s="2"/>
      <c r="K1126" s="31"/>
      <c r="L1126" s="31"/>
      <c r="M1126" s="31"/>
      <c r="N1126" s="31"/>
      <c r="O1126" s="5"/>
    </row>
    <row r="1127" spans="7:15" s="6" customFormat="1" x14ac:dyDescent="0.2">
      <c r="G1127" s="31"/>
      <c r="H1127" s="31"/>
      <c r="I1127" s="31"/>
      <c r="J1127" s="2"/>
      <c r="K1127" s="31"/>
      <c r="L1127" s="31"/>
      <c r="M1127" s="31"/>
      <c r="N1127" s="31"/>
      <c r="O1127" s="5"/>
    </row>
    <row r="1128" spans="7:15" s="6" customFormat="1" x14ac:dyDescent="0.2">
      <c r="G1128" s="31"/>
      <c r="H1128" s="31"/>
      <c r="I1128" s="31"/>
      <c r="J1128" s="2"/>
      <c r="K1128" s="31"/>
      <c r="L1128" s="31"/>
      <c r="M1128" s="31"/>
      <c r="N1128" s="31"/>
      <c r="O1128" s="5"/>
    </row>
    <row r="1129" spans="7:15" s="6" customFormat="1" x14ac:dyDescent="0.2">
      <c r="G1129" s="31"/>
      <c r="H1129" s="31"/>
      <c r="I1129" s="31"/>
      <c r="J1129" s="2"/>
      <c r="K1129" s="31"/>
      <c r="L1129" s="31"/>
      <c r="M1129" s="31"/>
      <c r="N1129" s="31"/>
      <c r="O1129" s="5"/>
    </row>
    <row r="1130" spans="7:15" s="6" customFormat="1" x14ac:dyDescent="0.2">
      <c r="G1130" s="31"/>
      <c r="H1130" s="31"/>
      <c r="I1130" s="31"/>
      <c r="J1130" s="2"/>
      <c r="K1130" s="31"/>
      <c r="L1130" s="31"/>
      <c r="M1130" s="31"/>
      <c r="N1130" s="31"/>
      <c r="O1130" s="5"/>
    </row>
    <row r="1131" spans="7:15" s="6" customFormat="1" x14ac:dyDescent="0.2">
      <c r="G1131" s="31"/>
      <c r="H1131" s="31"/>
      <c r="I1131" s="31"/>
      <c r="J1131" s="2"/>
      <c r="K1131" s="31"/>
      <c r="L1131" s="31"/>
      <c r="M1131" s="31"/>
      <c r="N1131" s="31"/>
      <c r="O1131" s="5"/>
    </row>
    <row r="1132" spans="7:15" s="6" customFormat="1" x14ac:dyDescent="0.2">
      <c r="G1132" s="31"/>
      <c r="H1132" s="31"/>
      <c r="I1132" s="31"/>
      <c r="J1132" s="2"/>
      <c r="K1132" s="31"/>
      <c r="L1132" s="31"/>
      <c r="M1132" s="31"/>
      <c r="N1132" s="31"/>
      <c r="O1132" s="5"/>
    </row>
    <row r="1133" spans="7:15" s="6" customFormat="1" x14ac:dyDescent="0.2">
      <c r="G1133" s="31"/>
      <c r="H1133" s="31"/>
      <c r="I1133" s="31"/>
      <c r="J1133" s="2"/>
      <c r="K1133" s="31"/>
      <c r="L1133" s="31"/>
      <c r="M1133" s="31"/>
      <c r="N1133" s="31"/>
      <c r="O1133" s="5"/>
    </row>
    <row r="1134" spans="7:15" s="6" customFormat="1" x14ac:dyDescent="0.2">
      <c r="G1134" s="31"/>
      <c r="H1134" s="31"/>
      <c r="I1134" s="31"/>
      <c r="J1134" s="2"/>
      <c r="K1134" s="31"/>
      <c r="L1134" s="31"/>
      <c r="M1134" s="31"/>
      <c r="N1134" s="31"/>
      <c r="O1134" s="5"/>
    </row>
    <row r="1135" spans="7:15" s="6" customFormat="1" x14ac:dyDescent="0.2">
      <c r="G1135" s="31"/>
      <c r="H1135" s="31"/>
      <c r="I1135" s="31"/>
      <c r="J1135" s="2"/>
      <c r="K1135" s="31"/>
      <c r="L1135" s="31"/>
      <c r="M1135" s="31"/>
      <c r="N1135" s="31"/>
      <c r="O1135" s="5"/>
    </row>
    <row r="1136" spans="7:15" s="6" customFormat="1" x14ac:dyDescent="0.2">
      <c r="G1136" s="31"/>
      <c r="H1136" s="31"/>
      <c r="I1136" s="31"/>
      <c r="J1136" s="2"/>
      <c r="K1136" s="31"/>
      <c r="L1136" s="31"/>
      <c r="M1136" s="31"/>
      <c r="N1136" s="31"/>
      <c r="O1136" s="5"/>
    </row>
    <row r="1137" spans="7:15" s="6" customFormat="1" x14ac:dyDescent="0.2">
      <c r="G1137" s="31"/>
      <c r="H1137" s="31"/>
      <c r="I1137" s="31"/>
      <c r="J1137" s="2"/>
      <c r="K1137" s="31"/>
      <c r="L1137" s="31"/>
      <c r="M1137" s="31"/>
      <c r="N1137" s="31"/>
      <c r="O1137" s="5"/>
    </row>
    <row r="1138" spans="7:15" s="6" customFormat="1" x14ac:dyDescent="0.2">
      <c r="G1138" s="31"/>
      <c r="H1138" s="31"/>
      <c r="I1138" s="31"/>
      <c r="J1138" s="2"/>
      <c r="K1138" s="31"/>
      <c r="L1138" s="31"/>
      <c r="M1138" s="31"/>
      <c r="N1138" s="31"/>
      <c r="O1138" s="5"/>
    </row>
    <row r="1139" spans="7:15" s="6" customFormat="1" x14ac:dyDescent="0.2">
      <c r="G1139" s="31"/>
      <c r="H1139" s="31"/>
      <c r="I1139" s="31"/>
      <c r="J1139" s="2"/>
      <c r="K1139" s="31"/>
      <c r="L1139" s="31"/>
      <c r="M1139" s="31"/>
      <c r="N1139" s="31"/>
      <c r="O1139" s="5"/>
    </row>
    <row r="1140" spans="7:15" s="6" customFormat="1" x14ac:dyDescent="0.2">
      <c r="G1140" s="31"/>
      <c r="H1140" s="31"/>
      <c r="I1140" s="31"/>
      <c r="J1140" s="2"/>
      <c r="K1140" s="31"/>
      <c r="L1140" s="31"/>
      <c r="M1140" s="31"/>
      <c r="N1140" s="31"/>
      <c r="O1140" s="5"/>
    </row>
    <row r="1141" spans="7:15" s="6" customFormat="1" x14ac:dyDescent="0.2">
      <c r="G1141" s="31"/>
      <c r="H1141" s="31"/>
      <c r="I1141" s="31"/>
      <c r="J1141" s="2"/>
      <c r="K1141" s="31"/>
      <c r="L1141" s="31"/>
      <c r="M1141" s="31"/>
      <c r="N1141" s="31"/>
      <c r="O1141" s="5"/>
    </row>
    <row r="1142" spans="7:15" s="6" customFormat="1" x14ac:dyDescent="0.2">
      <c r="G1142" s="31"/>
      <c r="H1142" s="31"/>
      <c r="I1142" s="31"/>
      <c r="J1142" s="2"/>
      <c r="K1142" s="31"/>
      <c r="L1142" s="31"/>
      <c r="M1142" s="31"/>
      <c r="N1142" s="31"/>
      <c r="O1142" s="5"/>
    </row>
    <row r="1143" spans="7:15" s="6" customFormat="1" x14ac:dyDescent="0.2">
      <c r="G1143" s="31"/>
      <c r="H1143" s="31"/>
      <c r="I1143" s="31"/>
      <c r="J1143" s="2"/>
      <c r="K1143" s="31"/>
      <c r="L1143" s="31"/>
      <c r="M1143" s="31"/>
      <c r="N1143" s="31"/>
      <c r="O1143" s="5"/>
    </row>
    <row r="1144" spans="7:15" s="6" customFormat="1" x14ac:dyDescent="0.2">
      <c r="G1144" s="31"/>
      <c r="H1144" s="31"/>
      <c r="I1144" s="31"/>
      <c r="J1144" s="2"/>
      <c r="K1144" s="31"/>
      <c r="L1144" s="31"/>
      <c r="M1144" s="31"/>
      <c r="N1144" s="31"/>
      <c r="O1144" s="5"/>
    </row>
    <row r="1145" spans="7:15" s="6" customFormat="1" x14ac:dyDescent="0.2">
      <c r="G1145" s="31"/>
      <c r="H1145" s="31"/>
      <c r="I1145" s="31"/>
      <c r="J1145" s="2"/>
      <c r="K1145" s="31"/>
      <c r="L1145" s="31"/>
      <c r="M1145" s="31"/>
      <c r="N1145" s="31"/>
      <c r="O1145" s="5"/>
    </row>
    <row r="1146" spans="7:15" s="6" customFormat="1" x14ac:dyDescent="0.2">
      <c r="G1146" s="31"/>
      <c r="H1146" s="31"/>
      <c r="I1146" s="31"/>
      <c r="J1146" s="2"/>
      <c r="K1146" s="31"/>
      <c r="L1146" s="31"/>
      <c r="M1146" s="31"/>
      <c r="N1146" s="31"/>
      <c r="O1146" s="5"/>
    </row>
    <row r="1147" spans="7:15" s="6" customFormat="1" x14ac:dyDescent="0.2">
      <c r="G1147" s="31"/>
      <c r="H1147" s="31"/>
      <c r="I1147" s="31"/>
      <c r="J1147" s="2"/>
      <c r="K1147" s="31"/>
      <c r="L1147" s="31"/>
      <c r="M1147" s="31"/>
      <c r="N1147" s="31"/>
      <c r="O1147" s="5"/>
    </row>
    <row r="1148" spans="7:15" s="6" customFormat="1" x14ac:dyDescent="0.2">
      <c r="G1148" s="31"/>
      <c r="H1148" s="31"/>
      <c r="I1148" s="31"/>
      <c r="J1148" s="2"/>
      <c r="K1148" s="31"/>
      <c r="L1148" s="31"/>
      <c r="M1148" s="31"/>
      <c r="N1148" s="31"/>
      <c r="O1148" s="5"/>
    </row>
    <row r="1149" spans="7:15" s="6" customFormat="1" x14ac:dyDescent="0.2">
      <c r="G1149" s="31"/>
      <c r="H1149" s="31"/>
      <c r="I1149" s="31"/>
      <c r="J1149" s="2"/>
      <c r="K1149" s="31"/>
      <c r="L1149" s="31"/>
      <c r="M1149" s="31"/>
      <c r="N1149" s="31"/>
      <c r="O1149" s="5"/>
    </row>
    <row r="1150" spans="7:15" s="6" customFormat="1" x14ac:dyDescent="0.2">
      <c r="G1150" s="31"/>
      <c r="H1150" s="31"/>
      <c r="I1150" s="31"/>
      <c r="J1150" s="2"/>
      <c r="K1150" s="31"/>
      <c r="L1150" s="31"/>
      <c r="M1150" s="31"/>
      <c r="N1150" s="31"/>
      <c r="O1150" s="5"/>
    </row>
    <row r="1151" spans="7:15" s="6" customFormat="1" x14ac:dyDescent="0.2">
      <c r="G1151" s="31"/>
      <c r="H1151" s="31"/>
      <c r="I1151" s="31"/>
      <c r="J1151" s="2"/>
      <c r="K1151" s="31"/>
      <c r="L1151" s="31"/>
      <c r="M1151" s="31"/>
      <c r="N1151" s="31"/>
      <c r="O1151" s="5"/>
    </row>
    <row r="1152" spans="7:15" s="6" customFormat="1" x14ac:dyDescent="0.2">
      <c r="G1152" s="31"/>
      <c r="H1152" s="31"/>
      <c r="I1152" s="31"/>
      <c r="J1152" s="2"/>
      <c r="K1152" s="31"/>
      <c r="L1152" s="31"/>
      <c r="M1152" s="31"/>
      <c r="N1152" s="31"/>
      <c r="O1152" s="5"/>
    </row>
    <row r="1153" spans="7:15" s="6" customFormat="1" x14ac:dyDescent="0.2">
      <c r="G1153" s="31"/>
      <c r="H1153" s="31"/>
      <c r="I1153" s="31"/>
      <c r="J1153" s="2"/>
      <c r="K1153" s="31"/>
      <c r="L1153" s="31"/>
      <c r="M1153" s="31"/>
      <c r="N1153" s="31"/>
      <c r="O1153" s="5"/>
    </row>
    <row r="1154" spans="7:15" s="6" customFormat="1" x14ac:dyDescent="0.2">
      <c r="G1154" s="31"/>
      <c r="H1154" s="31"/>
      <c r="I1154" s="31"/>
      <c r="J1154" s="2"/>
      <c r="K1154" s="31"/>
      <c r="L1154" s="31"/>
      <c r="M1154" s="31"/>
      <c r="N1154" s="31"/>
      <c r="O1154" s="5"/>
    </row>
    <row r="1155" spans="7:15" s="6" customFormat="1" x14ac:dyDescent="0.2">
      <c r="G1155" s="31"/>
      <c r="H1155" s="31"/>
      <c r="I1155" s="31"/>
      <c r="J1155" s="2"/>
      <c r="K1155" s="31"/>
      <c r="L1155" s="31"/>
      <c r="M1155" s="31"/>
      <c r="N1155" s="31"/>
      <c r="O1155" s="5"/>
    </row>
    <row r="1156" spans="7:15" s="6" customFormat="1" x14ac:dyDescent="0.2">
      <c r="G1156" s="31"/>
      <c r="H1156" s="31"/>
      <c r="I1156" s="31"/>
      <c r="J1156" s="2"/>
      <c r="K1156" s="31"/>
      <c r="L1156" s="31"/>
      <c r="M1156" s="31"/>
      <c r="N1156" s="31"/>
      <c r="O1156" s="5"/>
    </row>
    <row r="1157" spans="7:15" s="6" customFormat="1" x14ac:dyDescent="0.2">
      <c r="G1157" s="31"/>
      <c r="H1157" s="31"/>
      <c r="I1157" s="31"/>
      <c r="J1157" s="2"/>
      <c r="K1157" s="31"/>
      <c r="L1157" s="31"/>
      <c r="M1157" s="31"/>
      <c r="N1157" s="31"/>
      <c r="O1157" s="5"/>
    </row>
    <row r="1158" spans="7:15" s="6" customFormat="1" x14ac:dyDescent="0.2">
      <c r="G1158" s="31"/>
      <c r="H1158" s="31"/>
      <c r="I1158" s="31"/>
      <c r="J1158" s="2"/>
      <c r="K1158" s="31"/>
      <c r="L1158" s="31"/>
      <c r="M1158" s="31"/>
      <c r="N1158" s="31"/>
      <c r="O1158" s="5"/>
    </row>
    <row r="1159" spans="7:15" s="6" customFormat="1" x14ac:dyDescent="0.2">
      <c r="G1159" s="31"/>
      <c r="H1159" s="31"/>
      <c r="I1159" s="31"/>
      <c r="J1159" s="2"/>
      <c r="K1159" s="31"/>
      <c r="L1159" s="31"/>
      <c r="M1159" s="31"/>
      <c r="N1159" s="31"/>
      <c r="O1159" s="5"/>
    </row>
    <row r="1160" spans="7:15" s="6" customFormat="1" x14ac:dyDescent="0.2">
      <c r="G1160" s="31"/>
      <c r="H1160" s="31"/>
      <c r="I1160" s="31"/>
      <c r="J1160" s="2"/>
      <c r="K1160" s="31"/>
      <c r="L1160" s="31"/>
      <c r="M1160" s="31"/>
      <c r="N1160" s="31"/>
      <c r="O1160" s="5"/>
    </row>
    <row r="1161" spans="7:15" s="6" customFormat="1" x14ac:dyDescent="0.2">
      <c r="G1161" s="31"/>
      <c r="H1161" s="31"/>
      <c r="I1161" s="31"/>
      <c r="J1161" s="2"/>
      <c r="K1161" s="31"/>
      <c r="L1161" s="31"/>
      <c r="M1161" s="31"/>
      <c r="N1161" s="31"/>
      <c r="O1161" s="5"/>
    </row>
    <row r="1162" spans="7:15" s="6" customFormat="1" x14ac:dyDescent="0.2">
      <c r="G1162" s="31"/>
      <c r="H1162" s="31"/>
      <c r="I1162" s="31"/>
      <c r="J1162" s="2"/>
      <c r="K1162" s="31"/>
      <c r="L1162" s="31"/>
      <c r="M1162" s="31"/>
      <c r="N1162" s="31"/>
      <c r="O1162" s="5"/>
    </row>
    <row r="1163" spans="7:15" s="6" customFormat="1" x14ac:dyDescent="0.2">
      <c r="G1163" s="31"/>
      <c r="H1163" s="31"/>
      <c r="I1163" s="31"/>
      <c r="J1163" s="2"/>
      <c r="K1163" s="31"/>
      <c r="L1163" s="31"/>
      <c r="M1163" s="31"/>
      <c r="N1163" s="31"/>
      <c r="O1163" s="5"/>
    </row>
    <row r="1164" spans="7:15" s="6" customFormat="1" x14ac:dyDescent="0.2">
      <c r="G1164" s="31"/>
      <c r="H1164" s="31"/>
      <c r="I1164" s="31"/>
      <c r="J1164" s="2"/>
      <c r="K1164" s="31"/>
      <c r="L1164" s="31"/>
      <c r="M1164" s="31"/>
      <c r="N1164" s="31"/>
      <c r="O1164" s="5"/>
    </row>
    <row r="1165" spans="7:15" s="6" customFormat="1" x14ac:dyDescent="0.2">
      <c r="G1165" s="31"/>
      <c r="H1165" s="31"/>
      <c r="I1165" s="31"/>
      <c r="J1165" s="2"/>
      <c r="K1165" s="31"/>
      <c r="L1165" s="31"/>
      <c r="M1165" s="31"/>
      <c r="N1165" s="31"/>
      <c r="O1165" s="5"/>
    </row>
    <row r="1166" spans="7:15" s="6" customFormat="1" x14ac:dyDescent="0.2">
      <c r="G1166" s="31"/>
      <c r="H1166" s="31"/>
      <c r="I1166" s="31"/>
      <c r="J1166" s="2"/>
      <c r="K1166" s="31"/>
      <c r="L1166" s="31"/>
      <c r="M1166" s="31"/>
      <c r="N1166" s="31"/>
      <c r="O1166" s="5"/>
    </row>
    <row r="1167" spans="7:15" s="6" customFormat="1" x14ac:dyDescent="0.2">
      <c r="G1167" s="31"/>
      <c r="H1167" s="31"/>
      <c r="I1167" s="31"/>
      <c r="J1167" s="2"/>
      <c r="K1167" s="31"/>
      <c r="L1167" s="31"/>
      <c r="M1167" s="31"/>
      <c r="N1167" s="31"/>
      <c r="O1167" s="5"/>
    </row>
    <row r="1168" spans="7:15" s="6" customFormat="1" x14ac:dyDescent="0.2">
      <c r="G1168" s="31"/>
      <c r="H1168" s="31"/>
      <c r="I1168" s="31"/>
      <c r="J1168" s="2"/>
      <c r="K1168" s="31"/>
      <c r="L1168" s="31"/>
      <c r="M1168" s="31"/>
      <c r="N1168" s="31"/>
      <c r="O1168" s="5"/>
    </row>
    <row r="1169" spans="7:15" s="6" customFormat="1" x14ac:dyDescent="0.2">
      <c r="G1169" s="31"/>
      <c r="H1169" s="31"/>
      <c r="I1169" s="31"/>
      <c r="J1169" s="2"/>
      <c r="K1169" s="31"/>
      <c r="L1169" s="31"/>
      <c r="M1169" s="31"/>
      <c r="N1169" s="31"/>
      <c r="O1169" s="5"/>
    </row>
    <row r="1170" spans="7:15" s="6" customFormat="1" x14ac:dyDescent="0.2">
      <c r="G1170" s="31"/>
      <c r="H1170" s="31"/>
      <c r="I1170" s="31"/>
      <c r="J1170" s="2"/>
      <c r="K1170" s="31"/>
      <c r="L1170" s="31"/>
      <c r="M1170" s="31"/>
      <c r="N1170" s="31"/>
      <c r="O1170" s="5"/>
    </row>
    <row r="1171" spans="7:15" s="6" customFormat="1" x14ac:dyDescent="0.2">
      <c r="G1171" s="31"/>
      <c r="H1171" s="31"/>
      <c r="I1171" s="31"/>
      <c r="J1171" s="2"/>
      <c r="K1171" s="31"/>
      <c r="L1171" s="31"/>
      <c r="M1171" s="31"/>
      <c r="N1171" s="31"/>
      <c r="O1171" s="5"/>
    </row>
    <row r="1172" spans="7:15" s="6" customFormat="1" x14ac:dyDescent="0.2">
      <c r="G1172" s="31"/>
      <c r="H1172" s="31"/>
      <c r="I1172" s="31"/>
      <c r="J1172" s="2"/>
      <c r="K1172" s="31"/>
      <c r="L1172" s="31"/>
      <c r="M1172" s="31"/>
      <c r="N1172" s="31"/>
      <c r="O1172" s="5"/>
    </row>
    <row r="1173" spans="7:15" s="6" customFormat="1" x14ac:dyDescent="0.2">
      <c r="G1173" s="31"/>
      <c r="H1173" s="31"/>
      <c r="I1173" s="31"/>
      <c r="J1173" s="2"/>
      <c r="K1173" s="31"/>
      <c r="L1173" s="31"/>
      <c r="M1173" s="31"/>
      <c r="N1173" s="31"/>
      <c r="O1173" s="5"/>
    </row>
    <row r="1174" spans="7:15" s="6" customFormat="1" x14ac:dyDescent="0.2">
      <c r="G1174" s="31"/>
      <c r="H1174" s="31"/>
      <c r="I1174" s="31"/>
      <c r="J1174" s="2"/>
      <c r="K1174" s="31"/>
      <c r="L1174" s="31"/>
      <c r="M1174" s="31"/>
      <c r="N1174" s="31"/>
      <c r="O1174" s="5"/>
    </row>
    <row r="1175" spans="7:15" s="6" customFormat="1" x14ac:dyDescent="0.2">
      <c r="G1175" s="31"/>
      <c r="H1175" s="31"/>
      <c r="I1175" s="31"/>
      <c r="J1175" s="2"/>
      <c r="K1175" s="31"/>
      <c r="L1175" s="31"/>
      <c r="M1175" s="31"/>
      <c r="N1175" s="31"/>
      <c r="O1175" s="5"/>
    </row>
    <row r="1176" spans="7:15" s="6" customFormat="1" x14ac:dyDescent="0.2">
      <c r="G1176" s="31"/>
      <c r="H1176" s="31"/>
      <c r="I1176" s="31"/>
      <c r="J1176" s="2"/>
      <c r="K1176" s="31"/>
      <c r="L1176" s="31"/>
      <c r="M1176" s="31"/>
      <c r="N1176" s="31"/>
      <c r="O1176" s="5"/>
    </row>
    <row r="1177" spans="7:15" s="6" customFormat="1" x14ac:dyDescent="0.2">
      <c r="G1177" s="31"/>
      <c r="H1177" s="31"/>
      <c r="I1177" s="31"/>
      <c r="J1177" s="2"/>
      <c r="K1177" s="31"/>
      <c r="L1177" s="31"/>
      <c r="M1177" s="31"/>
      <c r="N1177" s="31"/>
      <c r="O1177" s="5"/>
    </row>
    <row r="1178" spans="7:15" s="6" customFormat="1" x14ac:dyDescent="0.2">
      <c r="G1178" s="31"/>
      <c r="H1178" s="31"/>
      <c r="I1178" s="31"/>
      <c r="J1178" s="2"/>
      <c r="K1178" s="31"/>
      <c r="L1178" s="31"/>
      <c r="M1178" s="31"/>
      <c r="N1178" s="31"/>
      <c r="O1178" s="5"/>
    </row>
    <row r="1179" spans="7:15" s="6" customFormat="1" x14ac:dyDescent="0.2">
      <c r="G1179" s="31"/>
      <c r="H1179" s="31"/>
      <c r="I1179" s="31"/>
      <c r="J1179" s="2"/>
      <c r="K1179" s="31"/>
      <c r="L1179" s="31"/>
      <c r="M1179" s="31"/>
      <c r="N1179" s="31"/>
      <c r="O1179" s="5"/>
    </row>
    <row r="1180" spans="7:15" s="6" customFormat="1" x14ac:dyDescent="0.2">
      <c r="G1180" s="31"/>
      <c r="H1180" s="31"/>
      <c r="I1180" s="31"/>
      <c r="J1180" s="2"/>
      <c r="K1180" s="31"/>
      <c r="L1180" s="31"/>
      <c r="M1180" s="31"/>
      <c r="N1180" s="31"/>
      <c r="O1180" s="5"/>
    </row>
    <row r="1181" spans="7:15" s="6" customFormat="1" x14ac:dyDescent="0.2">
      <c r="G1181" s="31"/>
      <c r="H1181" s="31"/>
      <c r="I1181" s="31"/>
      <c r="J1181" s="2"/>
      <c r="K1181" s="31"/>
      <c r="L1181" s="31"/>
      <c r="M1181" s="31"/>
      <c r="N1181" s="31"/>
      <c r="O1181" s="5"/>
    </row>
    <row r="1182" spans="7:15" s="6" customFormat="1" x14ac:dyDescent="0.2">
      <c r="G1182" s="31"/>
      <c r="H1182" s="31"/>
      <c r="I1182" s="31"/>
      <c r="J1182" s="2"/>
      <c r="K1182" s="31"/>
      <c r="L1182" s="31"/>
      <c r="M1182" s="31"/>
      <c r="N1182" s="31"/>
      <c r="O1182" s="5"/>
    </row>
    <row r="1183" spans="7:15" s="6" customFormat="1" x14ac:dyDescent="0.2">
      <c r="G1183" s="31"/>
      <c r="H1183" s="31"/>
      <c r="I1183" s="31"/>
      <c r="J1183" s="2"/>
      <c r="K1183" s="31"/>
      <c r="L1183" s="31"/>
      <c r="M1183" s="31"/>
      <c r="N1183" s="31"/>
      <c r="O1183" s="5"/>
    </row>
    <row r="1184" spans="7:15" s="6" customFormat="1" x14ac:dyDescent="0.2">
      <c r="G1184" s="31"/>
      <c r="H1184" s="31"/>
      <c r="I1184" s="31"/>
      <c r="J1184" s="2"/>
      <c r="K1184" s="31"/>
      <c r="L1184" s="31"/>
      <c r="M1184" s="31"/>
      <c r="N1184" s="31"/>
      <c r="O1184" s="5"/>
    </row>
    <row r="1185" spans="7:15" s="6" customFormat="1" x14ac:dyDescent="0.2">
      <c r="G1185" s="31"/>
      <c r="H1185" s="31"/>
      <c r="I1185" s="31"/>
      <c r="J1185" s="2"/>
      <c r="K1185" s="31"/>
      <c r="L1185" s="31"/>
      <c r="M1185" s="31"/>
      <c r="N1185" s="31"/>
      <c r="O1185" s="5"/>
    </row>
    <row r="1186" spans="7:15" s="6" customFormat="1" x14ac:dyDescent="0.2">
      <c r="G1186" s="31"/>
      <c r="H1186" s="31"/>
      <c r="I1186" s="31"/>
      <c r="J1186" s="2"/>
      <c r="K1186" s="31"/>
      <c r="L1186" s="31"/>
      <c r="M1186" s="31"/>
      <c r="N1186" s="31"/>
      <c r="O1186" s="5"/>
    </row>
    <row r="1187" spans="7:15" s="6" customFormat="1" x14ac:dyDescent="0.2">
      <c r="G1187" s="31"/>
      <c r="H1187" s="31"/>
      <c r="I1187" s="31"/>
      <c r="J1187" s="2"/>
      <c r="K1187" s="31"/>
      <c r="L1187" s="31"/>
      <c r="M1187" s="31"/>
      <c r="N1187" s="31"/>
      <c r="O1187" s="5"/>
    </row>
    <row r="1188" spans="7:15" s="6" customFormat="1" x14ac:dyDescent="0.2">
      <c r="G1188" s="31"/>
      <c r="H1188" s="31"/>
      <c r="I1188" s="31"/>
      <c r="J1188" s="2"/>
      <c r="K1188" s="31"/>
      <c r="L1188" s="31"/>
      <c r="M1188" s="31"/>
      <c r="N1188" s="31"/>
      <c r="O1188" s="5"/>
    </row>
    <row r="1189" spans="7:15" s="6" customFormat="1" x14ac:dyDescent="0.2">
      <c r="G1189" s="31"/>
      <c r="H1189" s="31"/>
      <c r="I1189" s="31"/>
      <c r="J1189" s="2"/>
      <c r="K1189" s="31"/>
      <c r="L1189" s="31"/>
      <c r="M1189" s="31"/>
      <c r="N1189" s="31"/>
      <c r="O1189" s="5"/>
    </row>
    <row r="1190" spans="7:15" s="6" customFormat="1" x14ac:dyDescent="0.2">
      <c r="G1190" s="31"/>
      <c r="H1190" s="31"/>
      <c r="I1190" s="31"/>
      <c r="J1190" s="2"/>
      <c r="K1190" s="31"/>
      <c r="L1190" s="31"/>
      <c r="M1190" s="31"/>
      <c r="N1190" s="31"/>
      <c r="O1190" s="5"/>
    </row>
    <row r="1191" spans="7:15" s="6" customFormat="1" x14ac:dyDescent="0.2">
      <c r="G1191" s="31"/>
      <c r="H1191" s="31"/>
      <c r="I1191" s="31"/>
      <c r="J1191" s="2"/>
      <c r="K1191" s="31"/>
      <c r="L1191" s="31"/>
      <c r="M1191" s="31"/>
      <c r="N1191" s="31"/>
      <c r="O1191" s="5"/>
    </row>
    <row r="1192" spans="7:15" s="6" customFormat="1" x14ac:dyDescent="0.2">
      <c r="G1192" s="31"/>
      <c r="H1192" s="31"/>
      <c r="I1192" s="31"/>
      <c r="J1192" s="2"/>
      <c r="K1192" s="31"/>
      <c r="L1192" s="31"/>
      <c r="M1192" s="31"/>
      <c r="N1192" s="31"/>
      <c r="O1192" s="5"/>
    </row>
    <row r="1193" spans="7:15" s="6" customFormat="1" x14ac:dyDescent="0.2">
      <c r="G1193" s="31"/>
      <c r="H1193" s="31"/>
      <c r="I1193" s="31"/>
      <c r="J1193" s="2"/>
      <c r="K1193" s="31"/>
      <c r="L1193" s="31"/>
      <c r="M1193" s="31"/>
      <c r="N1193" s="31"/>
      <c r="O1193" s="5"/>
    </row>
    <row r="1194" spans="7:15" s="6" customFormat="1" x14ac:dyDescent="0.2">
      <c r="G1194" s="31"/>
      <c r="H1194" s="31"/>
      <c r="I1194" s="31"/>
      <c r="J1194" s="2"/>
      <c r="K1194" s="31"/>
      <c r="L1194" s="31"/>
      <c r="M1194" s="31"/>
      <c r="N1194" s="31"/>
      <c r="O1194" s="5"/>
    </row>
    <row r="1195" spans="7:15" s="6" customFormat="1" x14ac:dyDescent="0.2">
      <c r="G1195" s="31"/>
      <c r="H1195" s="31"/>
      <c r="I1195" s="31"/>
      <c r="J1195" s="2"/>
      <c r="K1195" s="31"/>
      <c r="L1195" s="31"/>
      <c r="M1195" s="31"/>
      <c r="N1195" s="31"/>
      <c r="O1195" s="5"/>
    </row>
    <row r="1196" spans="7:15" s="6" customFormat="1" x14ac:dyDescent="0.2">
      <c r="G1196" s="31"/>
      <c r="H1196" s="31"/>
      <c r="I1196" s="31"/>
      <c r="J1196" s="2"/>
      <c r="K1196" s="31"/>
      <c r="L1196" s="31"/>
      <c r="M1196" s="31"/>
      <c r="N1196" s="31"/>
      <c r="O1196" s="5"/>
    </row>
    <row r="1197" spans="7:15" s="6" customFormat="1" x14ac:dyDescent="0.2">
      <c r="G1197" s="31"/>
      <c r="H1197" s="31"/>
      <c r="I1197" s="31"/>
      <c r="J1197" s="2"/>
      <c r="K1197" s="31"/>
      <c r="L1197" s="31"/>
      <c r="M1197" s="31"/>
      <c r="N1197" s="31"/>
      <c r="O1197" s="5"/>
    </row>
    <row r="1198" spans="7:15" s="6" customFormat="1" x14ac:dyDescent="0.2">
      <c r="G1198" s="31"/>
      <c r="H1198" s="31"/>
      <c r="I1198" s="31"/>
      <c r="J1198" s="2"/>
      <c r="K1198" s="31"/>
      <c r="L1198" s="31"/>
      <c r="M1198" s="31"/>
      <c r="N1198" s="31"/>
      <c r="O1198" s="5"/>
    </row>
    <row r="1199" spans="7:15" s="6" customFormat="1" x14ac:dyDescent="0.2">
      <c r="G1199" s="31"/>
      <c r="H1199" s="31"/>
      <c r="I1199" s="31"/>
      <c r="J1199" s="2"/>
      <c r="K1199" s="31"/>
      <c r="L1199" s="31"/>
      <c r="M1199" s="31"/>
      <c r="N1199" s="31"/>
      <c r="O1199" s="5"/>
    </row>
    <row r="1200" spans="7:15" s="6" customFormat="1" x14ac:dyDescent="0.2">
      <c r="G1200" s="31"/>
      <c r="H1200" s="31"/>
      <c r="I1200" s="31"/>
      <c r="J1200" s="2"/>
      <c r="K1200" s="31"/>
      <c r="L1200" s="31"/>
      <c r="M1200" s="31"/>
      <c r="N1200" s="31"/>
      <c r="O1200" s="5"/>
    </row>
    <row r="1201" spans="7:15" s="6" customFormat="1" x14ac:dyDescent="0.2">
      <c r="G1201" s="31"/>
      <c r="H1201" s="31"/>
      <c r="I1201" s="31"/>
      <c r="J1201" s="2"/>
      <c r="K1201" s="31"/>
      <c r="L1201" s="31"/>
      <c r="M1201" s="31"/>
      <c r="N1201" s="31"/>
      <c r="O1201" s="5"/>
    </row>
    <row r="1202" spans="7:15" s="6" customFormat="1" x14ac:dyDescent="0.2">
      <c r="G1202" s="31"/>
      <c r="H1202" s="31"/>
      <c r="I1202" s="31"/>
      <c r="J1202" s="2"/>
      <c r="K1202" s="31"/>
      <c r="L1202" s="31"/>
      <c r="M1202" s="31"/>
      <c r="N1202" s="31"/>
      <c r="O1202" s="5"/>
    </row>
    <row r="1203" spans="7:15" s="6" customFormat="1" x14ac:dyDescent="0.2">
      <c r="G1203" s="31"/>
      <c r="H1203" s="31"/>
      <c r="I1203" s="31"/>
      <c r="J1203" s="2"/>
      <c r="K1203" s="31"/>
      <c r="L1203" s="31"/>
      <c r="M1203" s="31"/>
      <c r="N1203" s="31"/>
      <c r="O1203" s="5"/>
    </row>
    <row r="1204" spans="7:15" s="6" customFormat="1" x14ac:dyDescent="0.2">
      <c r="G1204" s="31"/>
      <c r="H1204" s="31"/>
      <c r="I1204" s="31"/>
      <c r="J1204" s="2"/>
      <c r="K1204" s="31"/>
      <c r="L1204" s="31"/>
      <c r="M1204" s="31"/>
      <c r="N1204" s="31"/>
      <c r="O1204" s="5"/>
    </row>
    <row r="1205" spans="7:15" s="6" customFormat="1" x14ac:dyDescent="0.2">
      <c r="G1205" s="31"/>
      <c r="H1205" s="31"/>
      <c r="I1205" s="31"/>
      <c r="J1205" s="2"/>
      <c r="K1205" s="31"/>
      <c r="L1205" s="31"/>
      <c r="M1205" s="31"/>
      <c r="N1205" s="31"/>
      <c r="O1205" s="5"/>
    </row>
    <row r="1206" spans="7:15" s="6" customFormat="1" x14ac:dyDescent="0.2">
      <c r="G1206" s="31"/>
      <c r="H1206" s="31"/>
      <c r="I1206" s="31"/>
      <c r="J1206" s="2"/>
      <c r="K1206" s="31"/>
      <c r="L1206" s="31"/>
      <c r="M1206" s="31"/>
      <c r="N1206" s="31"/>
      <c r="O1206" s="5"/>
    </row>
    <row r="1207" spans="7:15" s="6" customFormat="1" x14ac:dyDescent="0.2">
      <c r="G1207" s="31"/>
      <c r="H1207" s="31"/>
      <c r="I1207" s="31"/>
      <c r="J1207" s="2"/>
      <c r="K1207" s="31"/>
      <c r="L1207" s="31"/>
      <c r="M1207" s="31"/>
      <c r="N1207" s="31"/>
      <c r="O1207" s="5"/>
    </row>
    <row r="1208" spans="7:15" s="6" customFormat="1" x14ac:dyDescent="0.2">
      <c r="G1208" s="31"/>
      <c r="H1208" s="31"/>
      <c r="I1208" s="31"/>
      <c r="J1208" s="2"/>
      <c r="K1208" s="31"/>
      <c r="L1208" s="31"/>
      <c r="M1208" s="31"/>
      <c r="N1208" s="31"/>
      <c r="O1208" s="5"/>
    </row>
    <row r="1209" spans="7:15" s="6" customFormat="1" x14ac:dyDescent="0.2">
      <c r="G1209" s="31"/>
      <c r="H1209" s="31"/>
      <c r="I1209" s="31"/>
      <c r="J1209" s="2"/>
      <c r="K1209" s="31"/>
      <c r="L1209" s="31"/>
      <c r="M1209" s="31"/>
      <c r="N1209" s="31"/>
      <c r="O1209" s="5"/>
    </row>
    <row r="1210" spans="7:15" s="6" customFormat="1" x14ac:dyDescent="0.2">
      <c r="G1210" s="31"/>
      <c r="H1210" s="31"/>
      <c r="I1210" s="31"/>
      <c r="J1210" s="2"/>
      <c r="K1210" s="31"/>
      <c r="L1210" s="31"/>
      <c r="M1210" s="31"/>
      <c r="N1210" s="31"/>
      <c r="O1210" s="5"/>
    </row>
    <row r="1211" spans="7:15" s="6" customFormat="1" x14ac:dyDescent="0.2">
      <c r="G1211" s="31"/>
      <c r="H1211" s="31"/>
      <c r="I1211" s="31"/>
      <c r="J1211" s="2"/>
      <c r="K1211" s="31"/>
      <c r="L1211" s="31"/>
      <c r="M1211" s="31"/>
      <c r="N1211" s="31"/>
      <c r="O1211" s="5"/>
    </row>
    <row r="1212" spans="7:15" s="6" customFormat="1" x14ac:dyDescent="0.2">
      <c r="G1212" s="31"/>
      <c r="H1212" s="31"/>
      <c r="I1212" s="31"/>
      <c r="J1212" s="2"/>
      <c r="K1212" s="31"/>
      <c r="L1212" s="31"/>
      <c r="M1212" s="31"/>
      <c r="N1212" s="31"/>
      <c r="O1212" s="5"/>
    </row>
    <row r="1213" spans="7:15" s="6" customFormat="1" x14ac:dyDescent="0.2">
      <c r="G1213" s="31"/>
      <c r="H1213" s="31"/>
      <c r="I1213" s="31"/>
      <c r="J1213" s="2"/>
      <c r="K1213" s="31"/>
      <c r="L1213" s="31"/>
      <c r="M1213" s="31"/>
      <c r="N1213" s="31"/>
      <c r="O1213" s="5"/>
    </row>
    <row r="1214" spans="7:15" s="6" customFormat="1" x14ac:dyDescent="0.2">
      <c r="G1214" s="31"/>
      <c r="H1214" s="31"/>
      <c r="I1214" s="31"/>
      <c r="J1214" s="2"/>
      <c r="K1214" s="31"/>
      <c r="L1214" s="31"/>
      <c r="M1214" s="31"/>
      <c r="N1214" s="31"/>
      <c r="O1214" s="5"/>
    </row>
    <row r="1215" spans="7:15" s="6" customFormat="1" x14ac:dyDescent="0.2">
      <c r="G1215" s="31"/>
      <c r="H1215" s="31"/>
      <c r="I1215" s="31"/>
      <c r="J1215" s="2"/>
      <c r="K1215" s="31"/>
      <c r="L1215" s="31"/>
      <c r="M1215" s="31"/>
      <c r="N1215" s="31"/>
      <c r="O1215" s="5"/>
    </row>
    <row r="1216" spans="7:15" s="6" customFormat="1" x14ac:dyDescent="0.2">
      <c r="G1216" s="31"/>
      <c r="H1216" s="31"/>
      <c r="I1216" s="31"/>
      <c r="J1216" s="2"/>
      <c r="K1216" s="31"/>
      <c r="L1216" s="31"/>
      <c r="M1216" s="31"/>
      <c r="N1216" s="31"/>
      <c r="O1216" s="5"/>
    </row>
    <row r="1217" spans="7:15" s="6" customFormat="1" x14ac:dyDescent="0.2">
      <c r="G1217" s="31"/>
      <c r="H1217" s="31"/>
      <c r="I1217" s="31"/>
      <c r="J1217" s="2"/>
      <c r="K1217" s="31"/>
      <c r="L1217" s="31"/>
      <c r="M1217" s="31"/>
      <c r="N1217" s="31"/>
      <c r="O1217" s="5"/>
    </row>
    <row r="1218" spans="7:15" s="6" customFormat="1" x14ac:dyDescent="0.2">
      <c r="G1218" s="31"/>
      <c r="H1218" s="31"/>
      <c r="I1218" s="31"/>
      <c r="J1218" s="2"/>
      <c r="K1218" s="31"/>
      <c r="L1218" s="31"/>
      <c r="M1218" s="31"/>
      <c r="N1218" s="31"/>
      <c r="O1218" s="5"/>
    </row>
    <row r="1219" spans="7:15" s="6" customFormat="1" x14ac:dyDescent="0.2">
      <c r="G1219" s="31"/>
      <c r="H1219" s="31"/>
      <c r="I1219" s="31"/>
      <c r="J1219" s="2"/>
      <c r="K1219" s="31"/>
      <c r="L1219" s="31"/>
      <c r="M1219" s="31"/>
      <c r="N1219" s="31"/>
      <c r="O1219" s="5"/>
    </row>
    <row r="1220" spans="7:15" s="6" customFormat="1" x14ac:dyDescent="0.2">
      <c r="G1220" s="31"/>
      <c r="H1220" s="31"/>
      <c r="I1220" s="31"/>
      <c r="J1220" s="2"/>
      <c r="K1220" s="31"/>
      <c r="L1220" s="31"/>
      <c r="M1220" s="31"/>
      <c r="N1220" s="31"/>
      <c r="O1220" s="5"/>
    </row>
    <row r="1221" spans="7:15" s="6" customFormat="1" x14ac:dyDescent="0.2">
      <c r="G1221" s="31"/>
      <c r="H1221" s="31"/>
      <c r="I1221" s="31"/>
      <c r="J1221" s="2"/>
      <c r="K1221" s="31"/>
      <c r="L1221" s="31"/>
      <c r="M1221" s="31"/>
      <c r="N1221" s="31"/>
      <c r="O1221" s="5"/>
    </row>
    <row r="1222" spans="7:15" s="6" customFormat="1" x14ac:dyDescent="0.2">
      <c r="G1222" s="31"/>
      <c r="H1222" s="31"/>
      <c r="I1222" s="31"/>
      <c r="J1222" s="2"/>
      <c r="K1222" s="31"/>
      <c r="L1222" s="31"/>
      <c r="M1222" s="31"/>
      <c r="N1222" s="31"/>
      <c r="O1222" s="5"/>
    </row>
    <row r="1223" spans="7:15" s="6" customFormat="1" x14ac:dyDescent="0.2">
      <c r="G1223" s="31"/>
      <c r="H1223" s="31"/>
      <c r="I1223" s="31"/>
      <c r="J1223" s="2"/>
      <c r="K1223" s="31"/>
      <c r="L1223" s="31"/>
      <c r="M1223" s="31"/>
      <c r="N1223" s="31"/>
      <c r="O1223" s="5"/>
    </row>
    <row r="1224" spans="7:15" s="6" customFormat="1" x14ac:dyDescent="0.2">
      <c r="G1224" s="31"/>
      <c r="H1224" s="31"/>
      <c r="I1224" s="31"/>
      <c r="J1224" s="2"/>
      <c r="K1224" s="31"/>
      <c r="L1224" s="31"/>
      <c r="M1224" s="31"/>
      <c r="N1224" s="31"/>
      <c r="O1224" s="5"/>
    </row>
    <row r="1225" spans="7:15" s="6" customFormat="1" x14ac:dyDescent="0.2">
      <c r="G1225" s="31"/>
      <c r="H1225" s="31"/>
      <c r="I1225" s="31"/>
      <c r="J1225" s="2"/>
      <c r="K1225" s="31"/>
      <c r="L1225" s="31"/>
      <c r="M1225" s="31"/>
      <c r="N1225" s="31"/>
      <c r="O1225" s="5"/>
    </row>
    <row r="1226" spans="7:15" s="6" customFormat="1" x14ac:dyDescent="0.2">
      <c r="G1226" s="31"/>
      <c r="H1226" s="31"/>
      <c r="I1226" s="31"/>
      <c r="J1226" s="2"/>
      <c r="K1226" s="31"/>
      <c r="L1226" s="31"/>
      <c r="M1226" s="31"/>
      <c r="N1226" s="31"/>
      <c r="O1226" s="5"/>
    </row>
    <row r="1227" spans="7:15" s="6" customFormat="1" x14ac:dyDescent="0.2">
      <c r="G1227" s="31"/>
      <c r="H1227" s="31"/>
      <c r="I1227" s="31"/>
      <c r="J1227" s="2"/>
      <c r="K1227" s="31"/>
      <c r="L1227" s="31"/>
      <c r="M1227" s="31"/>
      <c r="N1227" s="31"/>
      <c r="O1227" s="5"/>
    </row>
    <row r="1228" spans="7:15" s="6" customFormat="1" x14ac:dyDescent="0.2">
      <c r="G1228" s="31"/>
      <c r="H1228" s="31"/>
      <c r="I1228" s="31"/>
      <c r="J1228" s="2"/>
      <c r="K1228" s="31"/>
      <c r="L1228" s="31"/>
      <c r="M1228" s="31"/>
      <c r="N1228" s="31"/>
      <c r="O1228" s="5"/>
    </row>
    <row r="1229" spans="7:15" s="6" customFormat="1" x14ac:dyDescent="0.2">
      <c r="G1229" s="31"/>
      <c r="H1229" s="31"/>
      <c r="I1229" s="31"/>
      <c r="J1229" s="2"/>
      <c r="K1229" s="31"/>
      <c r="L1229" s="31"/>
      <c r="M1229" s="31"/>
      <c r="N1229" s="31"/>
      <c r="O1229" s="5"/>
    </row>
    <row r="1230" spans="7:15" s="6" customFormat="1" x14ac:dyDescent="0.2">
      <c r="G1230" s="31"/>
      <c r="H1230" s="31"/>
      <c r="I1230" s="31"/>
      <c r="J1230" s="2"/>
      <c r="K1230" s="31"/>
      <c r="L1230" s="31"/>
      <c r="M1230" s="31"/>
      <c r="N1230" s="31"/>
      <c r="O1230" s="5"/>
    </row>
    <row r="1231" spans="7:15" s="6" customFormat="1" x14ac:dyDescent="0.2">
      <c r="G1231" s="31"/>
      <c r="H1231" s="31"/>
      <c r="I1231" s="31"/>
      <c r="J1231" s="2"/>
      <c r="K1231" s="31"/>
      <c r="L1231" s="31"/>
      <c r="M1231" s="31"/>
      <c r="N1231" s="31"/>
      <c r="O1231" s="5"/>
    </row>
    <row r="1232" spans="7:15" s="6" customFormat="1" x14ac:dyDescent="0.2">
      <c r="G1232" s="31"/>
      <c r="H1232" s="31"/>
      <c r="I1232" s="31"/>
      <c r="J1232" s="2"/>
      <c r="K1232" s="31"/>
      <c r="L1232" s="31"/>
      <c r="M1232" s="31"/>
      <c r="N1232" s="31"/>
      <c r="O1232" s="5"/>
    </row>
    <row r="1233" spans="7:15" s="6" customFormat="1" x14ac:dyDescent="0.2">
      <c r="G1233" s="31"/>
      <c r="H1233" s="31"/>
      <c r="I1233" s="31"/>
      <c r="J1233" s="2"/>
      <c r="K1233" s="31"/>
      <c r="L1233" s="31"/>
      <c r="M1233" s="31"/>
      <c r="N1233" s="31"/>
      <c r="O1233" s="5"/>
    </row>
    <row r="1234" spans="7:15" s="6" customFormat="1" x14ac:dyDescent="0.2">
      <c r="G1234" s="31"/>
      <c r="H1234" s="31"/>
      <c r="I1234" s="31"/>
      <c r="J1234" s="2"/>
      <c r="K1234" s="31"/>
      <c r="L1234" s="31"/>
      <c r="M1234" s="31"/>
      <c r="N1234" s="31"/>
      <c r="O1234" s="5"/>
    </row>
    <row r="1235" spans="7:15" s="6" customFormat="1" x14ac:dyDescent="0.2">
      <c r="G1235" s="31"/>
      <c r="H1235" s="31"/>
      <c r="I1235" s="31"/>
      <c r="J1235" s="2"/>
      <c r="K1235" s="31"/>
      <c r="L1235" s="31"/>
      <c r="M1235" s="31"/>
      <c r="N1235" s="31"/>
      <c r="O1235" s="5"/>
    </row>
    <row r="1236" spans="7:15" s="6" customFormat="1" x14ac:dyDescent="0.2">
      <c r="G1236" s="31"/>
      <c r="H1236" s="31"/>
      <c r="I1236" s="31"/>
      <c r="J1236" s="2"/>
      <c r="K1236" s="31"/>
      <c r="L1236" s="31"/>
      <c r="M1236" s="31"/>
      <c r="N1236" s="31"/>
      <c r="O1236" s="5"/>
    </row>
    <row r="1237" spans="7:15" s="6" customFormat="1" x14ac:dyDescent="0.2">
      <c r="G1237" s="31"/>
      <c r="H1237" s="31"/>
      <c r="I1237" s="31"/>
      <c r="J1237" s="2"/>
      <c r="K1237" s="31"/>
      <c r="L1237" s="31"/>
      <c r="M1237" s="31"/>
      <c r="N1237" s="31"/>
      <c r="O1237" s="5"/>
    </row>
    <row r="1238" spans="7:15" s="6" customFormat="1" x14ac:dyDescent="0.2">
      <c r="G1238" s="31"/>
      <c r="H1238" s="31"/>
      <c r="I1238" s="31"/>
      <c r="J1238" s="2"/>
      <c r="K1238" s="31"/>
      <c r="L1238" s="31"/>
      <c r="M1238" s="31"/>
      <c r="N1238" s="31"/>
      <c r="O1238" s="5"/>
    </row>
    <row r="1239" spans="7:15" s="6" customFormat="1" x14ac:dyDescent="0.2">
      <c r="G1239" s="31"/>
      <c r="H1239" s="31"/>
      <c r="I1239" s="31"/>
      <c r="J1239" s="2"/>
      <c r="K1239" s="31"/>
      <c r="L1239" s="31"/>
      <c r="M1239" s="31"/>
      <c r="N1239" s="31"/>
      <c r="O1239" s="5"/>
    </row>
    <row r="1240" spans="7:15" s="6" customFormat="1" x14ac:dyDescent="0.2">
      <c r="G1240" s="31"/>
      <c r="H1240" s="31"/>
      <c r="I1240" s="31"/>
      <c r="J1240" s="2"/>
      <c r="K1240" s="31"/>
      <c r="L1240" s="31"/>
      <c r="M1240" s="31"/>
      <c r="N1240" s="31"/>
      <c r="O1240" s="5"/>
    </row>
    <row r="1241" spans="7:15" s="6" customFormat="1" x14ac:dyDescent="0.2">
      <c r="G1241" s="31"/>
      <c r="H1241" s="31"/>
      <c r="I1241" s="31"/>
      <c r="J1241" s="2"/>
      <c r="K1241" s="31"/>
      <c r="L1241" s="31"/>
      <c r="M1241" s="31"/>
      <c r="N1241" s="31"/>
      <c r="O1241" s="5"/>
    </row>
    <row r="1242" spans="7:15" s="6" customFormat="1" x14ac:dyDescent="0.2">
      <c r="G1242" s="31"/>
      <c r="H1242" s="31"/>
      <c r="I1242" s="31"/>
      <c r="J1242" s="2"/>
      <c r="K1242" s="31"/>
      <c r="L1242" s="31"/>
      <c r="M1242" s="31"/>
      <c r="N1242" s="31"/>
      <c r="O1242" s="5"/>
    </row>
    <row r="1243" spans="7:15" s="6" customFormat="1" x14ac:dyDescent="0.2">
      <c r="G1243" s="31"/>
      <c r="H1243" s="31"/>
      <c r="I1243" s="31"/>
      <c r="J1243" s="2"/>
      <c r="K1243" s="31"/>
      <c r="L1243" s="31"/>
      <c r="M1243" s="31"/>
      <c r="N1243" s="31"/>
      <c r="O1243" s="5"/>
    </row>
    <row r="1244" spans="7:15" s="6" customFormat="1" x14ac:dyDescent="0.2">
      <c r="G1244" s="31"/>
      <c r="H1244" s="31"/>
      <c r="I1244" s="31"/>
      <c r="J1244" s="2"/>
      <c r="K1244" s="31"/>
      <c r="L1244" s="31"/>
      <c r="M1244" s="31"/>
      <c r="N1244" s="31"/>
      <c r="O1244" s="5"/>
    </row>
    <row r="1245" spans="7:15" s="6" customFormat="1" x14ac:dyDescent="0.2">
      <c r="G1245" s="31"/>
      <c r="H1245" s="31"/>
      <c r="I1245" s="31"/>
      <c r="J1245" s="2"/>
      <c r="K1245" s="31"/>
      <c r="L1245" s="31"/>
      <c r="M1245" s="31"/>
      <c r="N1245" s="31"/>
      <c r="O1245" s="5"/>
    </row>
    <row r="1246" spans="7:15" s="6" customFormat="1" x14ac:dyDescent="0.2">
      <c r="G1246" s="31"/>
      <c r="H1246" s="31"/>
      <c r="I1246" s="31"/>
      <c r="J1246" s="2"/>
      <c r="K1246" s="31"/>
      <c r="L1246" s="31"/>
      <c r="M1246" s="31"/>
      <c r="N1246" s="31"/>
      <c r="O1246" s="5"/>
    </row>
  </sheetData>
  <mergeCells count="79">
    <mergeCell ref="D6:D7"/>
    <mergeCell ref="E6:E7"/>
    <mergeCell ref="H6:H7"/>
    <mergeCell ref="I6:I7"/>
    <mergeCell ref="J6:K6"/>
    <mergeCell ref="B1:Z1"/>
    <mergeCell ref="B2:Z2"/>
    <mergeCell ref="B4:Z4"/>
    <mergeCell ref="B5:B7"/>
    <mergeCell ref="C5:C7"/>
    <mergeCell ref="D5:E5"/>
    <mergeCell ref="F5:F7"/>
    <mergeCell ref="G5:G7"/>
    <mergeCell ref="H5:N5"/>
    <mergeCell ref="L6:L7"/>
    <mergeCell ref="M6:M7"/>
    <mergeCell ref="N6:N7"/>
    <mergeCell ref="O6:P6"/>
    <mergeCell ref="Q6:R6"/>
    <mergeCell ref="S6:T6"/>
    <mergeCell ref="O5:R5"/>
    <mergeCell ref="S5:V5"/>
    <mergeCell ref="W5:Z5"/>
    <mergeCell ref="AG6:AH6"/>
    <mergeCell ref="U6:V6"/>
    <mergeCell ref="W6:X6"/>
    <mergeCell ref="Y6:Z6"/>
    <mergeCell ref="AA6:AB6"/>
    <mergeCell ref="AC6:AD6"/>
    <mergeCell ref="AE6:AF6"/>
    <mergeCell ref="AA5:AD5"/>
    <mergeCell ref="AE5:AH5"/>
    <mergeCell ref="O162:P162"/>
    <mergeCell ref="Q162:R162"/>
    <mergeCell ref="S162:T162"/>
    <mergeCell ref="AA163:AB163"/>
    <mergeCell ref="AC163:AD163"/>
    <mergeCell ref="O163:P163"/>
    <mergeCell ref="Q163:R163"/>
    <mergeCell ref="S163:T163"/>
    <mergeCell ref="U163:V163"/>
    <mergeCell ref="W163:X163"/>
    <mergeCell ref="Y162:Z162"/>
    <mergeCell ref="AA162:AB162"/>
    <mergeCell ref="AC162:AD162"/>
    <mergeCell ref="AG163:AH163"/>
    <mergeCell ref="AE163:AF163"/>
    <mergeCell ref="U162:V162"/>
    <mergeCell ref="W162:X162"/>
    <mergeCell ref="Y163:Z163"/>
    <mergeCell ref="AE162:AF162"/>
    <mergeCell ref="AG162:AH162"/>
    <mergeCell ref="AG164:AH164"/>
    <mergeCell ref="O164:P164"/>
    <mergeCell ref="Q164:R164"/>
    <mergeCell ref="S164:T164"/>
    <mergeCell ref="U164:V164"/>
    <mergeCell ref="W164:X164"/>
    <mergeCell ref="W165:X165"/>
    <mergeCell ref="Y164:Z164"/>
    <mergeCell ref="AA164:AB164"/>
    <mergeCell ref="AC164:AD164"/>
    <mergeCell ref="AE164:AF164"/>
    <mergeCell ref="B168:AH168"/>
    <mergeCell ref="B169:AH169"/>
    <mergeCell ref="B170:AH170"/>
    <mergeCell ref="B172:AH172"/>
    <mergeCell ref="Y165:Z165"/>
    <mergeCell ref="AA165:AB165"/>
    <mergeCell ref="AC165:AD165"/>
    <mergeCell ref="AE165:AF165"/>
    <mergeCell ref="AG165:AH165"/>
    <mergeCell ref="H171:I171"/>
    <mergeCell ref="J171:K171"/>
    <mergeCell ref="B167:AH167"/>
    <mergeCell ref="O165:P165"/>
    <mergeCell ref="Q165:R165"/>
    <mergeCell ref="S165:T165"/>
    <mergeCell ref="U165:V165"/>
  </mergeCells>
  <pageMargins left="0.31496062992125984" right="0.31496062992125984" top="0.15748031496062992" bottom="0.15748031496062992" header="0" footer="0"/>
  <pageSetup paperSize="9" scale="65" orientation="landscape" r:id="rId1"/>
  <rowBreaks count="3" manualBreakCount="3">
    <brk id="70" max="16383" man="1"/>
    <brk id="125" max="16383" man="1"/>
    <brk id="1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2</vt:i4>
      </vt:variant>
    </vt:vector>
  </HeadingPairs>
  <TitlesOfParts>
    <vt:vector size="3" baseType="lpstr">
      <vt:lpstr>PPiW M-5 DZ 2022-23</vt:lpstr>
      <vt:lpstr>'PPiW M-5 DZ 2022-23'!Obszar_wydruku</vt:lpstr>
      <vt:lpstr>'PPiW M-5 DZ 2022-23'!Tytuły_wydruku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Corporation</dc:creator>
  <cp:keywords/>
  <dc:description/>
  <cp:lastModifiedBy>A404</cp:lastModifiedBy>
  <cp:revision/>
  <cp:lastPrinted>2023-03-02T07:23:35Z</cp:lastPrinted>
  <dcterms:created xsi:type="dcterms:W3CDTF">1997-02-26T13:46:56Z</dcterms:created>
  <dcterms:modified xsi:type="dcterms:W3CDTF">2024-04-02T09:02:47Z</dcterms:modified>
  <cp:category/>
  <cp:contentStatus/>
</cp:coreProperties>
</file>