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showInkAnnotation="0"/>
  <mc:AlternateContent xmlns:mc="http://schemas.openxmlformats.org/markup-compatibility/2006">
    <mc:Choice Requires="x15">
      <x15ac:absPath xmlns:x15ac="http://schemas.microsoft.com/office/spreadsheetml/2010/11/ac" url="C:\Users\A404\Desktop\PPiWSz siatki  od marzec 2023\"/>
    </mc:Choice>
  </mc:AlternateContent>
  <xr:revisionPtr revIDLastSave="0" documentId="13_ncr:1_{8941BA1D-089F-4C6C-A039-8E08993215F9}" xr6:coauthVersionLast="47" xr6:coauthVersionMax="47" xr10:uidLastSave="{00000000-0000-0000-0000-000000000000}"/>
  <bookViews>
    <workbookView xWindow="-120" yWindow="-120" windowWidth="29040" windowHeight="15840" xr2:uid="{00000000-000D-0000-FFFF-FFFF00000000}"/>
  </bookViews>
  <sheets>
    <sheet name="PPiW M-5 DZ 2022-23" sheetId="13" r:id="rId1"/>
  </sheets>
  <definedNames>
    <definedName name="_xlnm.Print_Area" localSheetId="0">'PPiW M-5 DZ 2022-23'!$B$1:$AH$191</definedName>
    <definedName name="_xlnm.Print_Titles" localSheetId="0">'PPiW M-5 DZ 2022-23'!$6:$8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189" i="13" l="1"/>
  <c r="F188" i="13"/>
  <c r="AG189" i="13"/>
  <c r="AE189" i="13"/>
  <c r="AE188" i="13"/>
  <c r="AC188" i="13"/>
  <c r="AA189" i="13"/>
  <c r="AA188" i="13"/>
  <c r="Y189" i="13"/>
  <c r="Y188" i="13"/>
  <c r="AG186" i="13"/>
  <c r="AE186" i="13"/>
  <c r="AC186" i="13"/>
  <c r="S186" i="13"/>
  <c r="Q186" i="13"/>
  <c r="Y186" i="13"/>
  <c r="AA186" i="13"/>
  <c r="O186" i="13"/>
  <c r="W186" i="13"/>
  <c r="U186" i="13"/>
  <c r="G72" i="13"/>
  <c r="H72" i="13"/>
  <c r="I72" i="13"/>
  <c r="J72" i="13"/>
  <c r="O72" i="13"/>
  <c r="P72" i="13"/>
  <c r="Q72" i="13"/>
  <c r="R72" i="13"/>
  <c r="S72" i="13"/>
  <c r="T72" i="13"/>
  <c r="U72" i="13"/>
  <c r="V72" i="13"/>
  <c r="W72" i="13"/>
  <c r="X72" i="13"/>
  <c r="Y72" i="13"/>
  <c r="Z72" i="13"/>
  <c r="AA72" i="13"/>
  <c r="AB72" i="13"/>
  <c r="AC72" i="13"/>
  <c r="AD72" i="13"/>
  <c r="AE72" i="13"/>
  <c r="AF72" i="13"/>
  <c r="AG72" i="13"/>
  <c r="AG188" i="13" s="1"/>
  <c r="AH72" i="13"/>
  <c r="F72" i="13"/>
  <c r="O51" i="13"/>
  <c r="P51" i="13"/>
  <c r="Q51" i="13"/>
  <c r="R51" i="13"/>
  <c r="S51" i="13"/>
  <c r="T51" i="13"/>
  <c r="U51" i="13"/>
  <c r="V51" i="13"/>
  <c r="W51" i="13"/>
  <c r="X51" i="13"/>
  <c r="Y51" i="13"/>
  <c r="Z51" i="13"/>
  <c r="AA51" i="13"/>
  <c r="AB51" i="13"/>
  <c r="AC51" i="13"/>
  <c r="AD51" i="13"/>
  <c r="AE51" i="13"/>
  <c r="AF51" i="13"/>
  <c r="AG51" i="13"/>
  <c r="AH51" i="13"/>
  <c r="J51" i="13"/>
  <c r="O62" i="13"/>
  <c r="P62" i="13"/>
  <c r="Q62" i="13"/>
  <c r="R62" i="13"/>
  <c r="S62" i="13"/>
  <c r="T62" i="13"/>
  <c r="U62" i="13"/>
  <c r="V62" i="13"/>
  <c r="W62" i="13"/>
  <c r="X62" i="13"/>
  <c r="Y62" i="13"/>
  <c r="Z62" i="13"/>
  <c r="AA62" i="13"/>
  <c r="AB62" i="13"/>
  <c r="AC62" i="13"/>
  <c r="AD62" i="13"/>
  <c r="AE62" i="13"/>
  <c r="AF62" i="13"/>
  <c r="AG62" i="13"/>
  <c r="AH62" i="13"/>
  <c r="J62" i="13"/>
  <c r="F51" i="13"/>
  <c r="F41" i="13"/>
  <c r="F62" i="13"/>
  <c r="H51" i="13"/>
  <c r="G51" i="13"/>
  <c r="Y191" i="13" l="1"/>
  <c r="W191" i="13"/>
  <c r="W190" i="13"/>
  <c r="Y190" i="13"/>
  <c r="AC189" i="13"/>
  <c r="AE191" i="13" l="1"/>
  <c r="AC191" i="13"/>
  <c r="AI183" i="13"/>
  <c r="AH176" i="13"/>
  <c r="AG176" i="13"/>
  <c r="AF176" i="13"/>
  <c r="AE176" i="13"/>
  <c r="AD176" i="13"/>
  <c r="AC176" i="13"/>
  <c r="AB176" i="13"/>
  <c r="AA176" i="13"/>
  <c r="Z176" i="13"/>
  <c r="Y176" i="13"/>
  <c r="X176" i="13"/>
  <c r="W176" i="13"/>
  <c r="V176" i="13"/>
  <c r="U176" i="13"/>
  <c r="T176" i="13"/>
  <c r="S176" i="13"/>
  <c r="R176" i="13"/>
  <c r="Q176" i="13"/>
  <c r="O176" i="13"/>
  <c r="N176" i="13"/>
  <c r="K176" i="13"/>
  <c r="G176" i="13"/>
  <c r="F176" i="13"/>
  <c r="AH170" i="13"/>
  <c r="AG170" i="13"/>
  <c r="AF170" i="13"/>
  <c r="AE170" i="13"/>
  <c r="AD170" i="13"/>
  <c r="AC170" i="13"/>
  <c r="AB170" i="13"/>
  <c r="AA170" i="13"/>
  <c r="Z170" i="13"/>
  <c r="Y170" i="13"/>
  <c r="X170" i="13"/>
  <c r="W170" i="13"/>
  <c r="V170" i="13"/>
  <c r="U170" i="13"/>
  <c r="T170" i="13"/>
  <c r="S170" i="13"/>
  <c r="R170" i="13"/>
  <c r="Q170" i="13"/>
  <c r="P170" i="13"/>
  <c r="O170" i="13"/>
  <c r="M170" i="13"/>
  <c r="M185" i="13" s="1"/>
  <c r="J170" i="13"/>
  <c r="H170" i="13"/>
  <c r="G170" i="13"/>
  <c r="F170" i="13"/>
  <c r="AH161" i="13"/>
  <c r="AG161" i="13"/>
  <c r="AF161" i="13"/>
  <c r="AE161" i="13"/>
  <c r="AD161" i="13"/>
  <c r="AC161" i="13"/>
  <c r="AB161" i="13"/>
  <c r="AA161" i="13"/>
  <c r="Z161" i="13"/>
  <c r="Y161" i="13"/>
  <c r="X161" i="13"/>
  <c r="W161" i="13"/>
  <c r="V161" i="13"/>
  <c r="U161" i="13"/>
  <c r="T161" i="13"/>
  <c r="S161" i="13"/>
  <c r="R161" i="13"/>
  <c r="Q161" i="13"/>
  <c r="P161" i="13"/>
  <c r="O161" i="13"/>
  <c r="K161" i="13"/>
  <c r="J161" i="13"/>
  <c r="H161" i="13"/>
  <c r="G161" i="13"/>
  <c r="F161" i="13"/>
  <c r="AH156" i="13"/>
  <c r="AG156" i="13"/>
  <c r="AF156" i="13"/>
  <c r="AE156" i="13"/>
  <c r="AD156" i="13"/>
  <c r="AC156" i="13"/>
  <c r="AB156" i="13"/>
  <c r="AA156" i="13"/>
  <c r="Z156" i="13"/>
  <c r="Y156" i="13"/>
  <c r="X156" i="13"/>
  <c r="W156" i="13"/>
  <c r="V156" i="13"/>
  <c r="U156" i="13"/>
  <c r="T156" i="13"/>
  <c r="S156" i="13"/>
  <c r="R156" i="13"/>
  <c r="Q156" i="13"/>
  <c r="P156" i="13"/>
  <c r="O156" i="13"/>
  <c r="J156" i="13"/>
  <c r="H156" i="13"/>
  <c r="G156" i="13"/>
  <c r="F156" i="13"/>
  <c r="AH149" i="13"/>
  <c r="AG149" i="13"/>
  <c r="AF149" i="13"/>
  <c r="AE149" i="13"/>
  <c r="AD149" i="13"/>
  <c r="AC149" i="13"/>
  <c r="AB149" i="13"/>
  <c r="AA149" i="13"/>
  <c r="Z149" i="13"/>
  <c r="Y149" i="13"/>
  <c r="X149" i="13"/>
  <c r="W149" i="13"/>
  <c r="V149" i="13"/>
  <c r="U149" i="13"/>
  <c r="T149" i="13"/>
  <c r="S149" i="13"/>
  <c r="R149" i="13"/>
  <c r="Q149" i="13"/>
  <c r="P149" i="13"/>
  <c r="O149" i="13"/>
  <c r="N149" i="13"/>
  <c r="J149" i="13"/>
  <c r="H149" i="13"/>
  <c r="G149" i="13"/>
  <c r="F149" i="13"/>
  <c r="AI147" i="13"/>
  <c r="AH88" i="13"/>
  <c r="AG88" i="13"/>
  <c r="AF88" i="13"/>
  <c r="AE88" i="13"/>
  <c r="AD88" i="13"/>
  <c r="AC88" i="13"/>
  <c r="AB88" i="13"/>
  <c r="AA88" i="13"/>
  <c r="Z88" i="13"/>
  <c r="Y88" i="13"/>
  <c r="X88" i="13"/>
  <c r="W88" i="13"/>
  <c r="V88" i="13"/>
  <c r="U88" i="13"/>
  <c r="T88" i="13"/>
  <c r="S88" i="13"/>
  <c r="R88" i="13"/>
  <c r="Q88" i="13"/>
  <c r="P88" i="13"/>
  <c r="O88" i="13"/>
  <c r="L88" i="13"/>
  <c r="L185" i="13" s="1"/>
  <c r="K88" i="13"/>
  <c r="J88" i="13"/>
  <c r="H88" i="13"/>
  <c r="G88" i="13"/>
  <c r="F88" i="13"/>
  <c r="AH81" i="13"/>
  <c r="AG81" i="13"/>
  <c r="AF81" i="13"/>
  <c r="AE81" i="13"/>
  <c r="J81" i="13"/>
  <c r="H81" i="13"/>
  <c r="G81" i="13"/>
  <c r="F81" i="13"/>
  <c r="AH73" i="13"/>
  <c r="AG73" i="13"/>
  <c r="AF73" i="13"/>
  <c r="AE73" i="13"/>
  <c r="J73" i="13"/>
  <c r="H73" i="13"/>
  <c r="G73" i="13"/>
  <c r="F73" i="13"/>
  <c r="H62" i="13"/>
  <c r="G62" i="13"/>
  <c r="AH41" i="13"/>
  <c r="AG41" i="13"/>
  <c r="AF41" i="13"/>
  <c r="AE41" i="13"/>
  <c r="AD41" i="13"/>
  <c r="AC41" i="13"/>
  <c r="AB41" i="13"/>
  <c r="AA41" i="13"/>
  <c r="Z41" i="13"/>
  <c r="Y41" i="13"/>
  <c r="X41" i="13"/>
  <c r="W41" i="13"/>
  <c r="V41" i="13"/>
  <c r="U41" i="13"/>
  <c r="T41" i="13"/>
  <c r="S41" i="13"/>
  <c r="R41" i="13"/>
  <c r="Q41" i="13"/>
  <c r="P41" i="13"/>
  <c r="O41" i="13"/>
  <c r="K41" i="13"/>
  <c r="J41" i="13"/>
  <c r="I41" i="13"/>
  <c r="I185" i="13" s="1"/>
  <c r="H41" i="13"/>
  <c r="G41" i="13"/>
  <c r="AH32" i="13"/>
  <c r="AG32" i="13"/>
  <c r="AF32" i="13"/>
  <c r="AE32" i="13"/>
  <c r="AD32" i="13"/>
  <c r="AC32" i="13"/>
  <c r="AB32" i="13"/>
  <c r="AA32" i="13"/>
  <c r="Z32" i="13"/>
  <c r="Y32" i="13"/>
  <c r="X32" i="13"/>
  <c r="W32" i="13"/>
  <c r="V32" i="13"/>
  <c r="U32" i="13"/>
  <c r="T32" i="13"/>
  <c r="S32" i="13"/>
  <c r="R32" i="13"/>
  <c r="Q32" i="13"/>
  <c r="P32" i="13"/>
  <c r="O32" i="13"/>
  <c r="J32" i="13"/>
  <c r="H32" i="13"/>
  <c r="G32" i="13"/>
  <c r="F32" i="13"/>
  <c r="AH23" i="13"/>
  <c r="AG23" i="13"/>
  <c r="AF23" i="13"/>
  <c r="AE23" i="13"/>
  <c r="AD23" i="13"/>
  <c r="AC23" i="13"/>
  <c r="AB23" i="13"/>
  <c r="AA23" i="13"/>
  <c r="Z23" i="13"/>
  <c r="Y23" i="13"/>
  <c r="X23" i="13"/>
  <c r="W23" i="13"/>
  <c r="V23" i="13"/>
  <c r="U23" i="13"/>
  <c r="T23" i="13"/>
  <c r="S23" i="13"/>
  <c r="R23" i="13"/>
  <c r="Q23" i="13"/>
  <c r="P23" i="13"/>
  <c r="O23" i="13"/>
  <c r="J23" i="13"/>
  <c r="H23" i="13"/>
  <c r="G23" i="13"/>
  <c r="F23" i="13"/>
  <c r="AH9" i="13"/>
  <c r="AG9" i="13"/>
  <c r="AF9" i="13"/>
  <c r="AE9" i="13"/>
  <c r="AD9" i="13"/>
  <c r="AC9" i="13"/>
  <c r="AB9" i="13"/>
  <c r="AA9" i="13"/>
  <c r="Z9" i="13"/>
  <c r="Y9" i="13"/>
  <c r="X9" i="13"/>
  <c r="W9" i="13"/>
  <c r="V9" i="13"/>
  <c r="U9" i="13"/>
  <c r="T9" i="13"/>
  <c r="S9" i="13"/>
  <c r="R9" i="13"/>
  <c r="Q9" i="13"/>
  <c r="P9" i="13"/>
  <c r="O9" i="13"/>
  <c r="J9" i="13"/>
  <c r="H9" i="13"/>
  <c r="G9" i="13"/>
  <c r="F9" i="13"/>
  <c r="P185" i="13" l="1"/>
  <c r="Q185" i="13"/>
  <c r="Y185" i="13"/>
  <c r="S185" i="13"/>
  <c r="AA185" i="13"/>
  <c r="T185" i="13"/>
  <c r="U185" i="13"/>
  <c r="AC185" i="13"/>
  <c r="AB185" i="13"/>
  <c r="V185" i="13"/>
  <c r="AC190" i="13"/>
  <c r="AD185" i="13"/>
  <c r="W185" i="13"/>
  <c r="AE185" i="13"/>
  <c r="O185" i="13"/>
  <c r="X185" i="13"/>
  <c r="AE190" i="13"/>
  <c r="AF185" i="13"/>
  <c r="AG185" i="13"/>
  <c r="R185" i="13"/>
  <c r="Z185" i="13"/>
  <c r="AH185" i="13"/>
  <c r="J185" i="13"/>
  <c r="K185" i="13"/>
  <c r="G186" i="13"/>
  <c r="F185" i="13"/>
  <c r="H185" i="13"/>
  <c r="G191" i="13"/>
  <c r="AI189" i="13"/>
  <c r="AI161" i="13"/>
  <c r="N185" i="13"/>
  <c r="AI9" i="13"/>
  <c r="AI32" i="13"/>
  <c r="AI88" i="13"/>
  <c r="AI170" i="13"/>
  <c r="AI186" i="13"/>
  <c r="AI23" i="13"/>
  <c r="AI41" i="13"/>
  <c r="AI51" i="13"/>
  <c r="AI62" i="13"/>
  <c r="AI73" i="13"/>
  <c r="AI81" i="13"/>
  <c r="AI149" i="13"/>
  <c r="AI156" i="13"/>
  <c r="AI176" i="13"/>
  <c r="F190" i="13" l="1"/>
  <c r="O187" i="13"/>
  <c r="U187" i="13"/>
  <c r="S187" i="13"/>
  <c r="Q187" i="13"/>
  <c r="W187" i="13"/>
  <c r="AE187" i="13"/>
  <c r="AA187" i="13"/>
  <c r="AC187" i="13"/>
  <c r="AG187" i="13"/>
  <c r="Y187" i="13"/>
  <c r="AI185" i="13"/>
  <c r="AI191" i="13" l="1"/>
</calcChain>
</file>

<file path=xl/sharedStrings.xml><?xml version="1.0" encoding="utf-8"?>
<sst xmlns="http://schemas.openxmlformats.org/spreadsheetml/2006/main" count="387" uniqueCount="211">
  <si>
    <t xml:space="preserve">Kierunek: PEDAGOGIKA PRZEDSZKOLNA I WCZESNOSZKOLNA - PLAN STUDIÓW  OD ROKU AKADEMICKIEGO 2022-2023              </t>
  </si>
  <si>
    <t>STACJONARNE STUDIA JEDNOLITE MAGISTERSKIE, profil OGÓLNOAKADEMICKI</t>
  </si>
  <si>
    <t>W - wykłady, K - konwersatorium, Ćw A - ćwiczenia audytoryjne, Ćw W - ćw. warsztatowe, L - lektorat, S - seminarium, P - praktyka</t>
  </si>
  <si>
    <t>Moduły obowiązkowe i ograniczonego wyboru</t>
  </si>
  <si>
    <t>nr standar-du</t>
  </si>
  <si>
    <t>Forma zaliczenia</t>
  </si>
  <si>
    <t>Liczba godzin</t>
  </si>
  <si>
    <t>ECTS</t>
  </si>
  <si>
    <t>Forma zajęć</t>
  </si>
  <si>
    <t>rok I  2022-23</t>
  </si>
  <si>
    <t xml:space="preserve">rok II  2023-24                   </t>
  </si>
  <si>
    <t xml:space="preserve">rok III  2024-25                      </t>
  </si>
  <si>
    <t xml:space="preserve">rok IV  2025-26                   </t>
  </si>
  <si>
    <t xml:space="preserve">rok V  2026-27                 </t>
  </si>
  <si>
    <t>Sem. zim.</t>
  </si>
  <si>
    <t>Sem. letni</t>
  </si>
  <si>
    <t>W</t>
  </si>
  <si>
    <t>K</t>
  </si>
  <si>
    <t>Ćw</t>
  </si>
  <si>
    <t>L</t>
  </si>
  <si>
    <t>S</t>
  </si>
  <si>
    <t>P</t>
  </si>
  <si>
    <t>sem. I</t>
  </si>
  <si>
    <t>sem. II</t>
  </si>
  <si>
    <t>sem. III</t>
  </si>
  <si>
    <t>sem. IV</t>
  </si>
  <si>
    <t>sem. V</t>
  </si>
  <si>
    <t>sem. VI</t>
  </si>
  <si>
    <t>sem. VII</t>
  </si>
  <si>
    <t>sem. VIII</t>
  </si>
  <si>
    <t>sem. IX</t>
  </si>
  <si>
    <t>sem. X</t>
  </si>
  <si>
    <t>A</t>
  </si>
  <si>
    <t>W/K</t>
  </si>
  <si>
    <t>TEORETYCZNE PODSTAWY DZIAŁAŃ EDUKACYJNYCH</t>
  </si>
  <si>
    <t>A.1</t>
  </si>
  <si>
    <t>Filozoficzne i socjologiczne podstawy edukacji</t>
  </si>
  <si>
    <t>E</t>
  </si>
  <si>
    <t>Pedagogika, jej subdyscypliny i współczesne kierunki</t>
  </si>
  <si>
    <t xml:space="preserve"> </t>
  </si>
  <si>
    <t>Zo</t>
  </si>
  <si>
    <t>Teoretyczne podstawy kształcenia</t>
  </si>
  <si>
    <t>Teoretyczne podstawy wychowania i opieki</t>
  </si>
  <si>
    <t>Podstawy pedeutologii i teorii szkoły</t>
  </si>
  <si>
    <t>Alternatywne przestrzenie uczenia się</t>
  </si>
  <si>
    <t>Z</t>
  </si>
  <si>
    <t>Systemowe badania we wczesnej edukacji i statystyka</t>
  </si>
  <si>
    <t>Analiza doświadczeń z praktyk pedagogicznych</t>
  </si>
  <si>
    <t xml:space="preserve">PODSTAWY PEDAGOGIKI PRZEDSZKOLNEJ I WCZESNOSZKOLNEJ </t>
  </si>
  <si>
    <t>A.2</t>
  </si>
  <si>
    <t>Socjologiczno - polityczne aspekty dzieciństwa</t>
  </si>
  <si>
    <t>Historia dzieciństwa i wczesnej edukacji</t>
  </si>
  <si>
    <t>Historia zabawek i placów zabaw</t>
  </si>
  <si>
    <t>Pedagogika przedszkolna</t>
  </si>
  <si>
    <t>Pedagogika wczesnoszkolna</t>
  </si>
  <si>
    <t>Modele wczesnej edukacji</t>
  </si>
  <si>
    <t>Współpraca z rodzicami dzieci (uczniów)</t>
  </si>
  <si>
    <t>PODSTAWY PSYCHOLOGII DLA NAUCZYCIELI</t>
  </si>
  <si>
    <t>A.3</t>
  </si>
  <si>
    <t>Psychologiczne koncepcje rozwoju dzieci</t>
  </si>
  <si>
    <t>Psychologia kształcenia</t>
  </si>
  <si>
    <t>Psychologia kliniczna dla nauczycieli/Neuropsychologia dla nauczycieli</t>
  </si>
  <si>
    <t>Psychologia społeczna dla nauczycieli/Psychologia twórczości</t>
  </si>
  <si>
    <t xml:space="preserve">SPOSOBY WSPIERANIA DZIECI W WIEKU PRZEDSZKOLNYM I WCZESNOSZKOLNYM </t>
  </si>
  <si>
    <t>C.</t>
  </si>
  <si>
    <t>Wspieranie rozwoju i autonomii dziecka we wczesnej edukacji</t>
  </si>
  <si>
    <t>Komunikacja dla współpracy i rozwiązywania konfliktów w edukacji</t>
  </si>
  <si>
    <t>Teatr dziecięcy/Drama w edukacji</t>
  </si>
  <si>
    <t>Metoda projektów</t>
  </si>
  <si>
    <t>Kierowanie klasą szkolną</t>
  </si>
  <si>
    <t>Programy i podręczniki szkolne</t>
  </si>
  <si>
    <t>Alternatywne rozwiązania we wczesnej edukacji</t>
  </si>
  <si>
    <t>C (1)</t>
  </si>
  <si>
    <t>Studia nad dzieciństwem</t>
  </si>
  <si>
    <t>Zakładanie i prowadzenie placówek alternatywnych</t>
  </si>
  <si>
    <t>Placówki alternatywne w Polsce i na świecie</t>
  </si>
  <si>
    <t>Edukacja domowa</t>
  </si>
  <si>
    <t xml:space="preserve">Edukacja małego dziecka </t>
  </si>
  <si>
    <t>Alternatywne formy oceniania i dokumentacji osiągnięć</t>
  </si>
  <si>
    <t>Edukacja przygodą</t>
  </si>
  <si>
    <t>Terapia pedagogiczna we wczesnej edukacji</t>
  </si>
  <si>
    <t>C (2)</t>
  </si>
  <si>
    <t>Metody terapii pedagogicznej</t>
  </si>
  <si>
    <t>2Zo</t>
  </si>
  <si>
    <t>Metodyka zajęć korekcyjno-kompensacyjnych</t>
  </si>
  <si>
    <t>Socjoterapia</t>
  </si>
  <si>
    <t>Rozwój mowy dziecka i jego zaburzenia</t>
  </si>
  <si>
    <t>Logorytmika</t>
  </si>
  <si>
    <t>Moduły do wyboru</t>
  </si>
  <si>
    <t>C (3)</t>
  </si>
  <si>
    <t>1: Dziecko w rodzinie</t>
  </si>
  <si>
    <t>W.1</t>
  </si>
  <si>
    <t>Społeczne i kulturowe uwarunkowania funkcjonowania dziecka w rodzinie</t>
  </si>
  <si>
    <t>Dziecko w rodzinie w świetle torii systemowych</t>
  </si>
  <si>
    <t>Dziecko w rodzinie dysfunkcyjnej i przemocowej</t>
  </si>
  <si>
    <t xml:space="preserve">  </t>
  </si>
  <si>
    <t>Dziecko w rodzinie z dowiadczeniem migracyjnym</t>
  </si>
  <si>
    <t xml:space="preserve">  Dzieci w kulturze cyfrowej</t>
  </si>
  <si>
    <t>W.2</t>
  </si>
  <si>
    <t>Multimedialna kultura w edukacji szkolnej</t>
  </si>
  <si>
    <t>Aplikacje mobilne i e-booki w pracy szkoły</t>
  </si>
  <si>
    <t>Projektowanie zajęć interaktywnych z wykorzystaniem oprogramowania dla edukacji</t>
  </si>
  <si>
    <t>Edukacyjna rola gier wideo</t>
  </si>
  <si>
    <t>Drony i roboty edukacjne: robotyka dla dzieci</t>
  </si>
  <si>
    <t>PRZYGOTOWANIE MERYTORYCZNE I METODYCZNE NAUCZUCIELI WCZESNEJ EDUKACJI</t>
  </si>
  <si>
    <t>A.,B.,E.</t>
  </si>
  <si>
    <t>Edukacja polonistyczna</t>
  </si>
  <si>
    <t>Wiedza polonistyczna dla wczesnej edukacji</t>
  </si>
  <si>
    <t>B.1</t>
  </si>
  <si>
    <t>Dziecięce filozofowanie</t>
  </si>
  <si>
    <t>Książka obrazkowa dla dzieci</t>
  </si>
  <si>
    <t>Wczesna edukacja polonistyczna i pisanie twórcze</t>
  </si>
  <si>
    <t>E.1</t>
  </si>
  <si>
    <t>Edukacja w zakresie języka obcego</t>
  </si>
  <si>
    <t>Język angielski dla nauczycieli wczesnej edukacji</t>
  </si>
  <si>
    <t>B.2</t>
  </si>
  <si>
    <t>Zo,E</t>
  </si>
  <si>
    <t>Psychopedagogiczne podstawy nauczania języka angielskiego z metodyką</t>
  </si>
  <si>
    <t>A.4</t>
  </si>
  <si>
    <t>E.2</t>
  </si>
  <si>
    <r>
      <t xml:space="preserve">Edukacja matematyczna </t>
    </r>
    <r>
      <rPr>
        <b/>
        <sz val="11"/>
        <color rgb="FF0000CC"/>
        <rFont val="Calibri"/>
        <family val="2"/>
        <charset val="238"/>
        <scheme val="minor"/>
      </rPr>
      <t/>
    </r>
  </si>
  <si>
    <t>Wiedza matematyczna dla wczesnej edukacji</t>
  </si>
  <si>
    <t>B.3</t>
  </si>
  <si>
    <t>Twórczość matematyczna</t>
  </si>
  <si>
    <t>Wczesna edukacja matematyczna</t>
  </si>
  <si>
    <t>E.3</t>
  </si>
  <si>
    <t xml:space="preserve">Edukacja społeczna </t>
  </si>
  <si>
    <t>Wiedza społeczna dla wczesnej edukacji</t>
  </si>
  <si>
    <t>B.4</t>
  </si>
  <si>
    <t>Wczesna edukacja społeczna i badania dziecięce</t>
  </si>
  <si>
    <t>E.4</t>
  </si>
  <si>
    <r>
      <t xml:space="preserve">Edukacja przyrodnicza </t>
    </r>
    <r>
      <rPr>
        <b/>
        <sz val="11"/>
        <color rgb="FF0000CC"/>
        <rFont val="Calibri"/>
        <family val="2"/>
        <charset val="238"/>
        <scheme val="minor"/>
      </rPr>
      <t/>
    </r>
  </si>
  <si>
    <r>
      <t>Wiedza przyrodnicza</t>
    </r>
    <r>
      <rPr>
        <sz val="10"/>
        <color rgb="FFFF00FF"/>
        <rFont val="Calibri"/>
        <family val="2"/>
        <charset val="238"/>
        <scheme val="minor"/>
      </rPr>
      <t xml:space="preserve"> </t>
    </r>
    <r>
      <rPr>
        <sz val="10"/>
        <rFont val="Calibri"/>
        <family val="2"/>
        <charset val="238"/>
        <scheme val="minor"/>
      </rPr>
      <t>we wczesnej edukacji</t>
    </r>
  </si>
  <si>
    <t>Wczesna edukacja przyrodnicza i eksperymentowanie</t>
  </si>
  <si>
    <r>
      <t xml:space="preserve">Edukacja informatyczna </t>
    </r>
    <r>
      <rPr>
        <b/>
        <sz val="11"/>
        <color rgb="FF0000CC"/>
        <rFont val="Calibri"/>
        <family val="2"/>
        <charset val="238"/>
        <scheme val="minor"/>
      </rPr>
      <t/>
    </r>
  </si>
  <si>
    <t>Wiedza informatyczna dla wczesnej edukacji</t>
  </si>
  <si>
    <t>B.5</t>
  </si>
  <si>
    <t>Wczesna edukacja informatyczna</t>
  </si>
  <si>
    <t>E.5</t>
  </si>
  <si>
    <r>
      <t xml:space="preserve">Edukacja plastyczna  </t>
    </r>
    <r>
      <rPr>
        <b/>
        <sz val="11"/>
        <color rgb="FF0000CC"/>
        <rFont val="Calibri"/>
        <family val="2"/>
        <charset val="238"/>
        <scheme val="minor"/>
      </rPr>
      <t/>
    </r>
  </si>
  <si>
    <t>Wiedza plastyczna dla wczesnej edukacji</t>
  </si>
  <si>
    <t>B.6</t>
  </si>
  <si>
    <t>Wczesna edukacja plastyczna</t>
  </si>
  <si>
    <t>E.6</t>
  </si>
  <si>
    <t xml:space="preserve">Edukacja muzyczna </t>
  </si>
  <si>
    <t>Wiedza muzyczna dla wczesnej edukacji</t>
  </si>
  <si>
    <t>B.7</t>
  </si>
  <si>
    <t>Wczesna edukacja muzyczna</t>
  </si>
  <si>
    <t>E.7</t>
  </si>
  <si>
    <r>
      <t xml:space="preserve">Edukacja techniczna  </t>
    </r>
    <r>
      <rPr>
        <b/>
        <sz val="11"/>
        <color rgb="FF0000CC"/>
        <rFont val="Calibri"/>
        <family val="2"/>
        <charset val="238"/>
        <scheme val="minor"/>
      </rPr>
      <t/>
    </r>
  </si>
  <si>
    <t>Wiedza techniczna i konstruowanie we wczesnej edukacji</t>
  </si>
  <si>
    <t>B.8</t>
  </si>
  <si>
    <t>Wczesna edukacja techniczna</t>
  </si>
  <si>
    <t>E.8</t>
  </si>
  <si>
    <t>Edukacja zdrowotna</t>
  </si>
  <si>
    <t xml:space="preserve">Wiedza o edukacji zdrowotnej dla wczesnej edukacji </t>
  </si>
  <si>
    <t>B.10</t>
  </si>
  <si>
    <t>Wczesna edukacja zdrowotna</t>
  </si>
  <si>
    <t>E.10</t>
  </si>
  <si>
    <t>Zo, Zo</t>
  </si>
  <si>
    <t>Wychowanie fizyczne</t>
  </si>
  <si>
    <t>Wiedza o wychowaniu fizycznym dla wczesnej edukacji</t>
  </si>
  <si>
    <t>B.9</t>
  </si>
  <si>
    <t>Wczesna edukacja fizyczna</t>
  </si>
  <si>
    <t>E.9</t>
  </si>
  <si>
    <t>DYDAKTYKA NAUCZANIA ZINTEGROWANEGO: PROJEKT EDUKACYJNY</t>
  </si>
  <si>
    <t>D.</t>
  </si>
  <si>
    <t>DZIECKO (UCZEŃ) ZE SPECJALNYMI POTRZEBAMI EDUKACYJNYMI</t>
  </si>
  <si>
    <t>F.</t>
  </si>
  <si>
    <t>Kształcenie integracyjne i dziecko ze specjalnymi potrzebami w edukacji</t>
  </si>
  <si>
    <t>Podstawy terapii pedagogicznej</t>
  </si>
  <si>
    <t xml:space="preserve">Z </t>
  </si>
  <si>
    <t>Praca z uczniem zdolnym</t>
  </si>
  <si>
    <t>Praktyki obserwacyjne w placówkach dla uczniów ze SPE</t>
  </si>
  <si>
    <t xml:space="preserve">ORGANIZACJA PRACY PRZEDSZKOLA/ SZKOŁY </t>
  </si>
  <si>
    <t>G.</t>
  </si>
  <si>
    <t>Podstawy organizacyjno-prawne pracy przedszkola i szkoły</t>
  </si>
  <si>
    <t>Bezpieczeństwo dzieci w placówce i pomoc przedmedyczna</t>
  </si>
  <si>
    <t xml:space="preserve">WARSZTAT PRACY NAUCZYCIELA </t>
  </si>
  <si>
    <t>H., I.</t>
  </si>
  <si>
    <t>Podstawy diagnozy i poznawania ucznia</t>
  </si>
  <si>
    <t>H.</t>
  </si>
  <si>
    <t>Ewaluacja w pracy nauczyciela i szkoły</t>
  </si>
  <si>
    <t>Ocenianie szkolne</t>
  </si>
  <si>
    <t>Kultura języka</t>
  </si>
  <si>
    <t>I.</t>
  </si>
  <si>
    <t>Zróżnicowanie współczesnego języka polskiego</t>
  </si>
  <si>
    <t>Emisja głosu z elementami dykcji</t>
  </si>
  <si>
    <t xml:space="preserve">MODUŁ BADAWCZY </t>
  </si>
  <si>
    <t>K.</t>
  </si>
  <si>
    <t xml:space="preserve">Strategie badań ilościowych i jakościowych </t>
  </si>
  <si>
    <t>Seminarium magisterskie</t>
  </si>
  <si>
    <t>2 Z</t>
  </si>
  <si>
    <t xml:space="preserve">PRAKTYKI PEDAGOGICZNE </t>
  </si>
  <si>
    <t>J.</t>
  </si>
  <si>
    <t>Wprowadzenie do praktyk pedagogicznych</t>
  </si>
  <si>
    <t>J.1.1</t>
  </si>
  <si>
    <t>Praktyka ogólnopedagogiczna w przedszkolu i szkole</t>
  </si>
  <si>
    <t>J.1.2</t>
  </si>
  <si>
    <t>Praktyka pedagogiczna w przedszkolu</t>
  </si>
  <si>
    <t>J.2</t>
  </si>
  <si>
    <t>Praktyka pedagogiczna w szkole</t>
  </si>
  <si>
    <t>WYCHOWANIE FIZYCZNE</t>
  </si>
  <si>
    <t>RAZEM godzin z przedmiotów obowiązkowych, do wyboru oraz praktyk</t>
  </si>
  <si>
    <t>RAZEM punktów ECTS za przedmioty obowiązkowe, do wyboru oraz praktyki</t>
  </si>
  <si>
    <t>RAZEM godzin w semestrach</t>
  </si>
  <si>
    <t>RAZEM godzin z przedmiotów do wyboru</t>
  </si>
  <si>
    <t>RAZEM punktów ECTS za przedmioty do wyboru</t>
  </si>
  <si>
    <t>Liczba godzin praktyk</t>
  </si>
  <si>
    <t>Liczba punktów ECTS za praktyki</t>
  </si>
  <si>
    <t xml:space="preserve">  1.	Studenci przyjęci na pierwszy rok studiów są zobowiązani do realizacji szkolenia BiHK w terminie do końca roku kalendarzowego, w którym podjęli studia oraz szkolenia bibliotecznego do końca czerwca roku akademickiego, w którym podjęli studia (zgodnie z wytycznymi zawartymi w regulaminie studiów).
2.	Moduły do wyboru C (3): 1. Dziecko w rodzinie; 2. Dzieci w kulturze cyfrowej. Studenci wybierają do realizacji jeden moduł. Wybory obywają się w semestrze poprzedzającym semestr, w którym zaplanowane są zajęcia. O tym, który moduł będzie realizowany, decydują dwa kryteria: (a) liczba studentów zainteresowanych uczestniczeniem w zajęciach z tego modułu;  (b) zarządzenie Rektora UG określające minimalną liczebność grup zajęciowych. Jeśli nie zostaną spełnione warunki formalne utworzenia grupy wykładowej (za mała liczba chętnych), będzie realizowany moduł wybrany przez większość. Jeśli zostaną spełnione warunki formalne utworzenia dwóch grup wykładowych, o ostatecznym składzie grup zbyt licznych decydować będzie średnia ocen z semestrów poprzedzających wybór zajęć fakultatywnych.  
3.	Przedmioty do wyboru: A (3): 1. Psychologia kliniczna dla nauczycieli/Neropsychologia dla nauczycieli; 2. Psychologia społeczna dla nauczycieli/Psychologia twórczości. Studenci wybierają do realizacji jeden przedmiot. Wybory obywają się w semestrze poprzedzającym semestr, w którym zaplanowane są zajęcia. O tym, który przedmiot będzie realizowany, decydują dwa kryteria: (a) liczba studentów zainteresowanych uczestniczeniem w zajęciach z tego przedmiotu;  (b) zarządzenie Rektora UG określające minimalną liczebność grup zajęciowych. Jeśli nie zostaną spełnione warunki formalne utworzenia grupy wykładowej (za mała liczba chętnych), będzie realizowany przedmiot wybrany przez większość. Jeśli zostaną spełnione warunki formalne utworzenia dwóch grup wykładowych, o ostatecznym składzie grup zbyt licznych decydować będzie średnia ocen z semestrów poprzedzających wybór przedmiotu fakultatywnego.   
4.	Przedmioty do wyboru: C: 1. Teatr dziecięcy/Drama w edukacji. Studenci wybierają do realizacji jeden przedmiot. Wybory obywają się w semestrze poprzedzającym semestr, w którym zaplanowane są zajęcia. O tym, który przedmiot będzie realizowany, decydują dwa kryteria: (a) liczba studentów zainteresowanych uczestniczeniem w zajęciach z tego przedmiotu;  (b) zarządzenie Rektora UG określające minimalną liczebność grup ćwiczeniowych. Jeśli nie zostaną spełnione warunki formalne utworzenia grupy ćwiczeniowej (za mała liczba chętnych), będzie realizowany przedmiot wybrany przez większość. Jeśli zostaną spełnione warunki formalne utworzenia dwóch lub więcej grup ćwiczeniowych, o ostatecznym składzie grup zbyt licznych decydować będzie średnia ocen z semestrów poprzedzających wybór przedmiotu fakultatywnego.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</si>
</sst>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0"/>
      <name val="Arial CE"/>
      <charset val="238"/>
    </font>
    <font>
      <b/>
      <sz val="11"/>
      <color rgb="FF0000CC"/>
      <name val="Calibri"/>
      <family val="2"/>
      <charset val="238"/>
      <scheme val="minor"/>
    </font>
    <font>
      <b/>
      <sz val="12"/>
      <name val="Calibri"/>
      <family val="2"/>
      <charset val="238"/>
      <scheme val="minor"/>
    </font>
    <font>
      <b/>
      <sz val="10"/>
      <name val="Calibri"/>
      <family val="2"/>
      <charset val="238"/>
      <scheme val="minor"/>
    </font>
    <font>
      <sz val="10"/>
      <name val="Calibri"/>
      <family val="2"/>
      <charset val="238"/>
      <scheme val="minor"/>
    </font>
    <font>
      <sz val="10"/>
      <name val="Calibri"/>
      <family val="2"/>
      <charset val="238"/>
    </font>
    <font>
      <b/>
      <sz val="7.5"/>
      <name val="Calibri"/>
      <family val="2"/>
      <charset val="238"/>
      <scheme val="minor"/>
    </font>
    <font>
      <b/>
      <sz val="10"/>
      <color rgb="FFFF0000"/>
      <name val="Calibri"/>
      <family val="2"/>
      <charset val="238"/>
      <scheme val="minor"/>
    </font>
    <font>
      <sz val="10"/>
      <color rgb="FFFF0000"/>
      <name val="Calibri"/>
      <family val="2"/>
      <charset val="238"/>
      <scheme val="minor"/>
    </font>
    <font>
      <sz val="10"/>
      <color rgb="FFFF00FF"/>
      <name val="Calibri"/>
      <family val="2"/>
      <charset val="238"/>
      <scheme val="minor"/>
    </font>
    <font>
      <b/>
      <sz val="9"/>
      <name val="Calibri"/>
      <family val="2"/>
      <charset val="238"/>
      <scheme val="minor"/>
    </font>
  </fonts>
  <fills count="10">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79998168889431442"/>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7" tint="0.79998168889431442"/>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top/>
      <bottom style="thin">
        <color indexed="64"/>
      </bottom>
      <diagonal/>
    </border>
    <border>
      <left/>
      <right/>
      <top style="medium">
        <color indexed="64"/>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double">
        <color indexed="64"/>
      </right>
      <top/>
      <bottom/>
      <diagonal/>
    </border>
    <border>
      <left style="medium">
        <color indexed="64"/>
      </left>
      <right style="double">
        <color indexed="64"/>
      </right>
      <top style="thin">
        <color indexed="64"/>
      </top>
      <bottom/>
      <diagonal/>
    </border>
    <border>
      <left style="medium">
        <color indexed="64"/>
      </left>
      <right style="double">
        <color indexed="64"/>
      </right>
      <top/>
      <bottom style="medium">
        <color indexed="64"/>
      </bottom>
      <diagonal/>
    </border>
    <border>
      <left style="medium">
        <color indexed="64"/>
      </left>
      <right style="double">
        <color indexed="64"/>
      </right>
      <top/>
      <bottom style="thin">
        <color indexed="64"/>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medium">
        <color indexed="64"/>
      </bottom>
      <diagonal/>
    </border>
    <border>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right style="double">
        <color indexed="64"/>
      </right>
      <top/>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medium">
        <color indexed="64"/>
      </bottom>
      <diagonal/>
    </border>
    <border>
      <left/>
      <right style="double">
        <color indexed="64"/>
      </right>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dotted">
        <color indexed="64"/>
      </bottom>
      <diagonal/>
    </border>
    <border>
      <left style="thin">
        <color indexed="64"/>
      </left>
      <right style="double">
        <color indexed="64"/>
      </right>
      <top/>
      <bottom/>
      <diagonal/>
    </border>
    <border>
      <left style="thin">
        <color indexed="64"/>
      </left>
      <right style="double">
        <color indexed="64"/>
      </right>
      <top style="medium">
        <color indexed="64"/>
      </top>
      <bottom style="thin">
        <color indexed="64"/>
      </bottom>
      <diagonal/>
    </border>
    <border>
      <left style="thin">
        <color indexed="64"/>
      </left>
      <right style="double">
        <color indexed="64"/>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style="dashed">
        <color indexed="64"/>
      </bottom>
      <diagonal/>
    </border>
    <border>
      <left style="thin">
        <color indexed="64"/>
      </left>
      <right style="double">
        <color indexed="64"/>
      </right>
      <top style="dashed">
        <color indexed="64"/>
      </top>
      <bottom style="thin">
        <color indexed="64"/>
      </bottom>
      <diagonal/>
    </border>
    <border>
      <left style="thin">
        <color indexed="64"/>
      </left>
      <right style="double">
        <color indexed="64"/>
      </right>
      <top style="dashed">
        <color indexed="64"/>
      </top>
      <bottom style="medium">
        <color indexed="64"/>
      </bottom>
      <diagonal/>
    </border>
    <border>
      <left style="thin">
        <color indexed="64"/>
      </left>
      <right style="double">
        <color indexed="64"/>
      </right>
      <top style="thin">
        <color indexed="64"/>
      </top>
      <bottom style="dashDot">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right style="medium">
        <color indexed="64"/>
      </right>
      <top style="thin">
        <color indexed="64"/>
      </top>
      <bottom/>
      <diagonal/>
    </border>
    <border>
      <left style="thin">
        <color indexed="64"/>
      </left>
      <right style="double">
        <color indexed="64"/>
      </right>
      <top style="dotted">
        <color indexed="64"/>
      </top>
      <bottom style="medium">
        <color indexed="64"/>
      </bottom>
      <diagonal/>
    </border>
    <border>
      <left style="thin">
        <color indexed="64"/>
      </left>
      <right style="double">
        <color indexed="64"/>
      </right>
      <top/>
      <bottom style="dotted">
        <color indexed="64"/>
      </bottom>
      <diagonal/>
    </border>
    <border>
      <left/>
      <right style="medium">
        <color indexed="64"/>
      </right>
      <top style="thin">
        <color indexed="64"/>
      </top>
      <bottom style="medium">
        <color indexed="64"/>
      </bottom>
      <diagonal/>
    </border>
    <border>
      <left style="double">
        <color indexed="64"/>
      </left>
      <right/>
      <top style="thin">
        <color indexed="64"/>
      </top>
      <bottom style="thin">
        <color indexed="64"/>
      </bottom>
      <diagonal/>
    </border>
    <border>
      <left style="medium">
        <color indexed="64"/>
      </left>
      <right style="double">
        <color indexed="64"/>
      </right>
      <top style="medium">
        <color indexed="64"/>
      </top>
      <bottom/>
      <diagonal/>
    </border>
    <border>
      <left style="thin">
        <color indexed="64"/>
      </left>
      <right style="double">
        <color indexed="64"/>
      </right>
      <top/>
      <bottom style="dashed">
        <color indexed="64"/>
      </bottom>
      <diagonal/>
    </border>
    <border>
      <left style="double">
        <color indexed="64"/>
      </left>
      <right style="thin">
        <color indexed="64"/>
      </right>
      <top style="thin">
        <color indexed="64"/>
      </top>
      <bottom style="dotted">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right style="double">
        <color indexed="64"/>
      </right>
      <top style="dotted">
        <color indexed="64"/>
      </top>
      <bottom/>
      <diagonal/>
    </border>
    <border>
      <left style="medium">
        <color auto="1"/>
      </left>
      <right style="double">
        <color auto="1"/>
      </right>
      <top style="medium">
        <color indexed="64"/>
      </top>
      <bottom style="medium">
        <color indexed="64"/>
      </bottom>
      <diagonal/>
    </border>
    <border>
      <left/>
      <right style="double">
        <color auto="1"/>
      </right>
      <top style="medium">
        <color indexed="64"/>
      </top>
      <bottom style="medium">
        <color indexed="64"/>
      </bottom>
      <diagonal/>
    </border>
    <border>
      <left style="double">
        <color indexed="64"/>
      </left>
      <right/>
      <top style="thin">
        <color indexed="64"/>
      </top>
      <bottom/>
      <diagonal/>
    </border>
    <border>
      <left style="medium">
        <color indexed="64"/>
      </left>
      <right/>
      <top style="thin">
        <color indexed="64"/>
      </top>
      <bottom/>
      <diagonal/>
    </border>
    <border>
      <left style="double">
        <color indexed="64"/>
      </left>
      <right style="thin">
        <color indexed="64"/>
      </right>
      <top/>
      <bottom/>
      <diagonal/>
    </border>
    <border>
      <left style="double">
        <color indexed="64"/>
      </left>
      <right style="thin">
        <color indexed="64"/>
      </right>
      <top style="dotted">
        <color indexed="64"/>
      </top>
      <bottom/>
      <diagonal/>
    </border>
    <border>
      <left style="double">
        <color indexed="64"/>
      </left>
      <right style="thin">
        <color indexed="64"/>
      </right>
      <top/>
      <bottom style="dotted">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medium">
        <color indexed="64"/>
      </left>
      <right style="double">
        <color indexed="64"/>
      </right>
      <top style="thin">
        <color indexed="64"/>
      </top>
      <bottom style="thick">
        <color indexed="64"/>
      </bottom>
      <diagonal/>
    </border>
    <border>
      <left/>
      <right style="double">
        <color indexed="64"/>
      </right>
      <top style="thin">
        <color indexed="64"/>
      </top>
      <bottom style="thick">
        <color indexed="64"/>
      </bottom>
      <diagonal/>
    </border>
    <border>
      <left style="double">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top style="thin">
        <color indexed="64"/>
      </top>
      <bottom style="thick">
        <color indexed="64"/>
      </bottom>
      <diagonal/>
    </border>
    <border>
      <left/>
      <right style="medium">
        <color indexed="64"/>
      </right>
      <top style="thin">
        <color indexed="64"/>
      </top>
      <bottom style="thick">
        <color indexed="64"/>
      </bottom>
      <diagonal/>
    </border>
    <border>
      <left style="medium">
        <color indexed="64"/>
      </left>
      <right/>
      <top style="thin">
        <color indexed="64"/>
      </top>
      <bottom style="thick">
        <color indexed="64"/>
      </bottom>
      <diagonal/>
    </border>
    <border>
      <left style="double">
        <color indexed="64"/>
      </left>
      <right/>
      <top style="thin">
        <color indexed="64"/>
      </top>
      <bottom style="thick">
        <color indexed="64"/>
      </bottom>
      <diagonal/>
    </border>
    <border>
      <left style="double">
        <color indexed="64"/>
      </left>
      <right/>
      <top style="medium">
        <color indexed="64"/>
      </top>
      <bottom style="medium">
        <color indexed="64"/>
      </bottom>
      <diagonal/>
    </border>
    <border>
      <left/>
      <right style="medium">
        <color indexed="64"/>
      </right>
      <top/>
      <bottom style="thin">
        <color indexed="64"/>
      </bottom>
      <diagonal/>
    </border>
    <border>
      <left style="double">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cellStyleXfs>
  <cellXfs count="658">
    <xf numFmtId="0" fontId="0" fillId="0" borderId="0" xfId="0"/>
    <xf numFmtId="0" fontId="4" fillId="2" borderId="0" xfId="0" applyFont="1" applyFill="1" applyAlignment="1">
      <alignment horizontal="center"/>
    </xf>
    <xf numFmtId="0" fontId="4" fillId="2" borderId="0" xfId="0" applyFont="1" applyFill="1"/>
    <xf numFmtId="0" fontId="4" fillId="0" borderId="0" xfId="0" applyFont="1" applyAlignment="1">
      <alignment horizontal="center" vertical="center"/>
    </xf>
    <xf numFmtId="0" fontId="3" fillId="0" borderId="0" xfId="0" applyFont="1" applyAlignment="1">
      <alignment horizontal="center"/>
    </xf>
    <xf numFmtId="0" fontId="3" fillId="0" borderId="0" xfId="0" applyFont="1" applyAlignment="1">
      <alignment horizontal="center" vertical="center"/>
    </xf>
    <xf numFmtId="0" fontId="3" fillId="2" borderId="0" xfId="0" applyFont="1" applyFill="1" applyAlignment="1">
      <alignment horizontal="center"/>
    </xf>
    <xf numFmtId="0" fontId="4" fillId="0" borderId="0" xfId="0" applyFont="1"/>
    <xf numFmtId="0" fontId="4" fillId="2" borderId="0" xfId="0" applyFont="1" applyFill="1" applyAlignment="1">
      <alignment horizontal="center" vertical="center"/>
    </xf>
    <xf numFmtId="0" fontId="4" fillId="0" borderId="0" xfId="0" applyFont="1" applyAlignment="1">
      <alignment horizontal="left" vertical="center"/>
    </xf>
    <xf numFmtId="0" fontId="4" fillId="0" borderId="3" xfId="0" applyFont="1" applyBorder="1" applyAlignment="1">
      <alignment horizontal="center" vertical="center" wrapText="1"/>
    </xf>
    <xf numFmtId="0" fontId="4" fillId="2" borderId="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8" xfId="0" applyFont="1" applyFill="1" applyBorder="1" applyAlignment="1">
      <alignment horizontal="center" vertical="center"/>
    </xf>
    <xf numFmtId="0" fontId="3" fillId="2" borderId="8" xfId="0" applyFont="1" applyFill="1" applyBorder="1" applyAlignment="1">
      <alignment horizontal="center" vertical="center"/>
    </xf>
    <xf numFmtId="0" fontId="4" fillId="2" borderId="0" xfId="0" applyFont="1" applyFill="1" applyAlignment="1">
      <alignment horizontal="left" vertical="center"/>
    </xf>
    <xf numFmtId="0" fontId="3" fillId="2" borderId="1" xfId="0" applyFont="1" applyFill="1" applyBorder="1" applyAlignment="1">
      <alignment horizontal="center" vertical="center"/>
    </xf>
    <xf numFmtId="0" fontId="3" fillId="2" borderId="0" xfId="0" applyFont="1" applyFill="1" applyAlignment="1">
      <alignment horizontal="left" vertical="center"/>
    </xf>
    <xf numFmtId="0" fontId="3" fillId="0" borderId="0" xfId="0" applyFont="1" applyAlignment="1">
      <alignment horizontal="lef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4" fillId="2" borderId="3" xfId="0" applyFont="1" applyFill="1" applyBorder="1" applyAlignment="1">
      <alignment horizontal="center" vertical="center"/>
    </xf>
    <xf numFmtId="0" fontId="4" fillId="0" borderId="17" xfId="0" applyFont="1" applyBorder="1" applyAlignment="1">
      <alignment horizontal="center" vertical="center"/>
    </xf>
    <xf numFmtId="0" fontId="4" fillId="0" borderId="15" xfId="0" applyFont="1" applyBorder="1" applyAlignment="1">
      <alignment horizontal="center" vertical="center"/>
    </xf>
    <xf numFmtId="0" fontId="4" fillId="2" borderId="16" xfId="0" applyFont="1" applyFill="1" applyBorder="1" applyAlignment="1">
      <alignment horizontal="center" vertical="center"/>
    </xf>
    <xf numFmtId="0" fontId="4" fillId="2" borderId="16" xfId="0" applyFont="1" applyFill="1" applyBorder="1" applyAlignment="1">
      <alignment horizontal="center" vertical="center" wrapText="1"/>
    </xf>
    <xf numFmtId="0" fontId="3" fillId="2" borderId="0" xfId="0" applyFont="1" applyFill="1" applyAlignment="1">
      <alignment horizontal="center" vertical="center"/>
    </xf>
    <xf numFmtId="0" fontId="4" fillId="0" borderId="0" xfId="0" applyFont="1" applyAlignment="1">
      <alignment horizontal="center"/>
    </xf>
    <xf numFmtId="49" fontId="4" fillId="0" borderId="46" xfId="0" applyNumberFormat="1" applyFont="1" applyBorder="1" applyAlignment="1">
      <alignment horizontal="center" vertical="center" wrapText="1"/>
    </xf>
    <xf numFmtId="49" fontId="4" fillId="2" borderId="46" xfId="0" applyNumberFormat="1" applyFont="1" applyFill="1" applyBorder="1" applyAlignment="1">
      <alignment horizontal="center" vertical="center" wrapText="1"/>
    </xf>
    <xf numFmtId="0" fontId="4" fillId="2" borderId="40" xfId="0" applyFont="1" applyFill="1" applyBorder="1" applyAlignment="1">
      <alignment horizontal="left" vertical="center"/>
    </xf>
    <xf numFmtId="0" fontId="4" fillId="2" borderId="40" xfId="0" applyFont="1" applyFill="1" applyBorder="1" applyAlignment="1">
      <alignment horizontal="left" vertical="center" wrapText="1"/>
    </xf>
    <xf numFmtId="0" fontId="4" fillId="0" borderId="40" xfId="0" applyFont="1" applyBorder="1" applyAlignment="1">
      <alignment horizontal="left" vertical="center" wrapText="1"/>
    </xf>
    <xf numFmtId="49" fontId="4" fillId="0" borderId="48" xfId="0" applyNumberFormat="1" applyFont="1" applyBorder="1" applyAlignment="1">
      <alignment horizontal="center" vertical="center" wrapText="1"/>
    </xf>
    <xf numFmtId="0" fontId="4" fillId="2" borderId="43" xfId="0" applyFont="1" applyFill="1" applyBorder="1" applyAlignment="1">
      <alignment horizontal="center" vertical="center" wrapText="1"/>
    </xf>
    <xf numFmtId="0" fontId="4" fillId="0" borderId="43"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55" xfId="0" applyFont="1" applyBorder="1" applyAlignment="1">
      <alignment horizontal="center" vertical="center" wrapText="1"/>
    </xf>
    <xf numFmtId="0" fontId="4" fillId="2" borderId="54" xfId="0" applyFont="1" applyFill="1" applyBorder="1" applyAlignment="1">
      <alignment horizontal="center" vertical="center" wrapText="1"/>
    </xf>
    <xf numFmtId="0" fontId="4" fillId="0" borderId="54" xfId="0" applyFont="1" applyBorder="1" applyAlignment="1">
      <alignment horizontal="center" vertical="center"/>
    </xf>
    <xf numFmtId="0" fontId="4" fillId="0" borderId="51" xfId="0" applyFont="1" applyBorder="1" applyAlignment="1">
      <alignment horizontal="center" vertical="center"/>
    </xf>
    <xf numFmtId="0" fontId="4" fillId="0" borderId="43" xfId="0" applyFont="1" applyBorder="1" applyAlignment="1">
      <alignment horizontal="center" vertical="center"/>
    </xf>
    <xf numFmtId="0" fontId="4" fillId="0" borderId="59" xfId="0" applyFont="1" applyBorder="1" applyAlignment="1">
      <alignment horizontal="center" vertical="center"/>
    </xf>
    <xf numFmtId="0" fontId="4" fillId="2" borderId="54" xfId="0" applyFont="1" applyFill="1" applyBorder="1" applyAlignment="1">
      <alignment horizontal="center" vertical="center"/>
    </xf>
    <xf numFmtId="0" fontId="4" fillId="2" borderId="43" xfId="0" applyFont="1" applyFill="1" applyBorder="1" applyAlignment="1">
      <alignment horizontal="center" vertical="center"/>
    </xf>
    <xf numFmtId="0" fontId="4" fillId="0" borderId="58" xfId="0" applyFont="1" applyBorder="1" applyAlignment="1">
      <alignment horizontal="center" vertical="center"/>
    </xf>
    <xf numFmtId="0" fontId="4" fillId="2" borderId="59"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4" fillId="2" borderId="59" xfId="0" applyFont="1" applyFill="1" applyBorder="1" applyAlignment="1">
      <alignment horizontal="center" vertical="center"/>
    </xf>
    <xf numFmtId="0" fontId="4" fillId="2" borderId="17" xfId="0" applyFont="1" applyFill="1" applyBorder="1" applyAlignment="1">
      <alignment horizontal="center" vertical="center" wrapText="1"/>
    </xf>
    <xf numFmtId="0" fontId="4" fillId="2" borderId="58" xfId="0" applyFont="1" applyFill="1" applyBorder="1" applyAlignment="1">
      <alignment horizontal="center" vertical="center"/>
    </xf>
    <xf numFmtId="0" fontId="4" fillId="2" borderId="64" xfId="0" applyFont="1" applyFill="1" applyBorder="1" applyAlignment="1">
      <alignment horizontal="center" vertical="center" wrapText="1"/>
    </xf>
    <xf numFmtId="0" fontId="3" fillId="2" borderId="43" xfId="0" applyFont="1" applyFill="1" applyBorder="1" applyAlignment="1">
      <alignment horizontal="center" vertical="center"/>
    </xf>
    <xf numFmtId="0" fontId="4" fillId="2" borderId="17" xfId="0" applyFont="1" applyFill="1" applyBorder="1" applyAlignment="1">
      <alignment horizontal="center" vertical="center"/>
    </xf>
    <xf numFmtId="0" fontId="4" fillId="2" borderId="58" xfId="0" applyFont="1" applyFill="1" applyBorder="1" applyAlignment="1">
      <alignment horizontal="center" vertical="center" wrapText="1"/>
    </xf>
    <xf numFmtId="0" fontId="4" fillId="2" borderId="71" xfId="0" applyFont="1" applyFill="1" applyBorder="1" applyAlignment="1">
      <alignment horizontal="center" vertical="center" wrapText="1"/>
    </xf>
    <xf numFmtId="0" fontId="4" fillId="2" borderId="62" xfId="0" applyFont="1" applyFill="1" applyBorder="1" applyAlignment="1">
      <alignment horizontal="center" vertical="center" wrapText="1"/>
    </xf>
    <xf numFmtId="0" fontId="4" fillId="2" borderId="41" xfId="0" applyFont="1" applyFill="1" applyBorder="1" applyAlignment="1">
      <alignment horizontal="left" vertical="center"/>
    </xf>
    <xf numFmtId="0" fontId="4" fillId="0" borderId="17" xfId="0" applyFont="1" applyBorder="1" applyAlignment="1">
      <alignment horizontal="center" vertical="center" wrapText="1"/>
    </xf>
    <xf numFmtId="0" fontId="4" fillId="2" borderId="41" xfId="0" applyFont="1" applyFill="1" applyBorder="1" applyAlignment="1">
      <alignment horizontal="left" vertical="center" wrapText="1"/>
    </xf>
    <xf numFmtId="0" fontId="4" fillId="0" borderId="58" xfId="0" applyFont="1" applyBorder="1" applyAlignment="1">
      <alignment horizontal="center" vertical="center" wrapText="1"/>
    </xf>
    <xf numFmtId="0" fontId="4" fillId="0" borderId="15" xfId="0" applyFont="1" applyBorder="1" applyAlignment="1">
      <alignment horizontal="center" vertical="center" wrapText="1"/>
    </xf>
    <xf numFmtId="49" fontId="4" fillId="0" borderId="46" xfId="0" applyNumberFormat="1" applyFont="1" applyBorder="1" applyAlignment="1">
      <alignment vertical="center" wrapText="1"/>
    </xf>
    <xf numFmtId="0" fontId="3" fillId="0" borderId="0" xfId="0" applyFont="1"/>
    <xf numFmtId="0" fontId="4" fillId="0" borderId="41" xfId="0" applyFont="1" applyBorder="1" applyAlignment="1">
      <alignment horizontal="left" vertical="center" wrapText="1"/>
    </xf>
    <xf numFmtId="0" fontId="4" fillId="0" borderId="31" xfId="0" applyFont="1" applyBorder="1" applyAlignment="1">
      <alignment horizontal="center" vertical="center" wrapText="1"/>
    </xf>
    <xf numFmtId="0" fontId="4" fillId="0" borderId="31" xfId="0" applyFont="1" applyBorder="1" applyAlignment="1">
      <alignment horizontal="center" vertical="center"/>
    </xf>
    <xf numFmtId="0" fontId="4" fillId="2" borderId="31" xfId="0" applyFont="1" applyFill="1" applyBorder="1" applyAlignment="1">
      <alignment horizontal="center" vertical="center"/>
    </xf>
    <xf numFmtId="0" fontId="4" fillId="2" borderId="31" xfId="0" applyFont="1" applyFill="1" applyBorder="1" applyAlignment="1">
      <alignment horizontal="center" vertical="center" wrapText="1"/>
    </xf>
    <xf numFmtId="0" fontId="4" fillId="3" borderId="0" xfId="0" applyFont="1" applyFill="1" applyAlignment="1">
      <alignment horizontal="left" vertical="center"/>
    </xf>
    <xf numFmtId="0" fontId="4" fillId="2" borderId="77" xfId="0" applyFont="1" applyFill="1" applyBorder="1" applyAlignment="1">
      <alignment horizontal="center" vertical="center" wrapText="1"/>
    </xf>
    <xf numFmtId="0" fontId="4" fillId="0" borderId="82" xfId="0" applyFont="1" applyBorder="1" applyAlignment="1">
      <alignment horizontal="center" vertical="center" wrapText="1"/>
    </xf>
    <xf numFmtId="0" fontId="4" fillId="2" borderId="82"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64" xfId="0" applyFont="1" applyFill="1" applyBorder="1" applyAlignment="1">
      <alignment horizontal="center" vertical="center"/>
    </xf>
    <xf numFmtId="0" fontId="4" fillId="2" borderId="84" xfId="0" applyFont="1" applyFill="1" applyBorder="1" applyAlignment="1">
      <alignment horizontal="center" vertical="center"/>
    </xf>
    <xf numFmtId="0" fontId="4" fillId="0" borderId="85" xfId="0" applyFont="1" applyBorder="1" applyAlignment="1">
      <alignment horizontal="center" vertical="center" wrapText="1"/>
    </xf>
    <xf numFmtId="0" fontId="4" fillId="2" borderId="85"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5"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0" borderId="50" xfId="0" applyFont="1" applyBorder="1" applyAlignment="1">
      <alignment horizontal="center" vertical="center" wrapText="1"/>
    </xf>
    <xf numFmtId="0" fontId="4" fillId="2" borderId="57" xfId="0" applyFont="1" applyFill="1" applyBorder="1" applyAlignment="1">
      <alignment horizontal="center" vertical="center"/>
    </xf>
    <xf numFmtId="0" fontId="4" fillId="2" borderId="57" xfId="0" applyFont="1" applyFill="1" applyBorder="1" applyAlignment="1">
      <alignment horizontal="center" vertical="center" wrapText="1"/>
    </xf>
    <xf numFmtId="0" fontId="4" fillId="0" borderId="4" xfId="0" applyFont="1" applyBorder="1" applyAlignment="1">
      <alignment horizontal="center" vertical="center"/>
    </xf>
    <xf numFmtId="0" fontId="4" fillId="2" borderId="55" xfId="0" applyFont="1" applyFill="1" applyBorder="1" applyAlignment="1">
      <alignment horizontal="center" vertical="center" wrapText="1"/>
    </xf>
    <xf numFmtId="0" fontId="5" fillId="2" borderId="40" xfId="0" applyFont="1" applyFill="1" applyBorder="1" applyAlignment="1">
      <alignment horizontal="left" vertical="center"/>
    </xf>
    <xf numFmtId="0" fontId="4" fillId="2" borderId="67" xfId="0" applyFont="1" applyFill="1" applyBorder="1" applyAlignment="1">
      <alignment horizontal="center" vertical="center" wrapText="1"/>
    </xf>
    <xf numFmtId="0" fontId="3" fillId="2" borderId="10" xfId="0" applyFont="1" applyFill="1" applyBorder="1" applyAlignment="1">
      <alignment horizontal="center" vertical="center"/>
    </xf>
    <xf numFmtId="0" fontId="4" fillId="2" borderId="63" xfId="0" applyFont="1" applyFill="1" applyBorder="1" applyAlignment="1">
      <alignment horizontal="center" vertical="center" wrapText="1"/>
    </xf>
    <xf numFmtId="49" fontId="4" fillId="2" borderId="48" xfId="0" applyNumberFormat="1" applyFont="1" applyFill="1" applyBorder="1" applyAlignment="1">
      <alignment horizontal="center" vertical="center" wrapText="1"/>
    </xf>
    <xf numFmtId="0" fontId="4" fillId="2" borderId="15" xfId="0" applyFont="1" applyFill="1" applyBorder="1" applyAlignment="1">
      <alignment horizontal="center" vertical="center"/>
    </xf>
    <xf numFmtId="0" fontId="4" fillId="2" borderId="15" xfId="0" applyFont="1" applyFill="1" applyBorder="1" applyAlignment="1">
      <alignment horizontal="center" vertical="center" wrapText="1"/>
    </xf>
    <xf numFmtId="0" fontId="4" fillId="2" borderId="67" xfId="0" applyFont="1" applyFill="1" applyBorder="1" applyAlignment="1">
      <alignment horizontal="center" vertical="center"/>
    </xf>
    <xf numFmtId="0" fontId="7" fillId="0" borderId="0" xfId="0" applyFont="1" applyAlignment="1">
      <alignment horizontal="center" vertical="center"/>
    </xf>
    <xf numFmtId="0" fontId="4" fillId="0" borderId="67" xfId="0" applyFont="1" applyBorder="1" applyAlignment="1">
      <alignment horizontal="center" vertical="center" wrapText="1"/>
    </xf>
    <xf numFmtId="0" fontId="8" fillId="0" borderId="43" xfId="0" applyFont="1" applyBorder="1" applyAlignment="1">
      <alignment horizontal="center" vertical="center" wrapText="1"/>
    </xf>
    <xf numFmtId="0" fontId="3" fillId="5" borderId="0" xfId="0" applyFont="1" applyFill="1" applyAlignment="1">
      <alignment horizontal="left" vertical="center"/>
    </xf>
    <xf numFmtId="0" fontId="8" fillId="2" borderId="43" xfId="0" applyFont="1" applyFill="1" applyBorder="1" applyAlignment="1">
      <alignment horizontal="center" vertical="center"/>
    </xf>
    <xf numFmtId="0" fontId="4" fillId="0" borderId="51" xfId="0" applyFont="1" applyBorder="1" applyAlignment="1">
      <alignment horizontal="center" vertical="center" wrapText="1"/>
    </xf>
    <xf numFmtId="0" fontId="4" fillId="2" borderId="1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2" borderId="36" xfId="0" applyFont="1" applyFill="1" applyBorder="1" applyAlignment="1">
      <alignment horizontal="left" vertical="center" wrapText="1"/>
    </xf>
    <xf numFmtId="0" fontId="4" fillId="2" borderId="38" xfId="0" applyFont="1" applyFill="1" applyBorder="1" applyAlignment="1">
      <alignment horizontal="left" vertical="center" wrapText="1"/>
    </xf>
    <xf numFmtId="49" fontId="4" fillId="0" borderId="42" xfId="0" applyNumberFormat="1" applyFont="1" applyBorder="1" applyAlignment="1">
      <alignment horizontal="center" vertical="center" wrapText="1"/>
    </xf>
    <xf numFmtId="0" fontId="4" fillId="0" borderId="50" xfId="0" applyFont="1" applyBorder="1" applyAlignment="1">
      <alignment horizontal="center" vertical="center"/>
    </xf>
    <xf numFmtId="0" fontId="4" fillId="2" borderId="5" xfId="0" applyFont="1" applyFill="1" applyBorder="1" applyAlignment="1">
      <alignment horizontal="center" vertical="center"/>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57" xfId="0" applyFont="1" applyBorder="1" applyAlignment="1">
      <alignment horizontal="center" vertical="center"/>
    </xf>
    <xf numFmtId="49" fontId="4" fillId="2" borderId="42" xfId="0" applyNumberFormat="1" applyFont="1" applyFill="1" applyBorder="1" applyAlignment="1">
      <alignment horizontal="center" vertical="center" wrapText="1"/>
    </xf>
    <xf numFmtId="0" fontId="4" fillId="2" borderId="12" xfId="0" applyFont="1" applyFill="1" applyBorder="1" applyAlignment="1">
      <alignment horizontal="center" vertical="center"/>
    </xf>
    <xf numFmtId="0" fontId="4" fillId="0" borderId="55" xfId="0" applyFont="1" applyBorder="1" applyAlignment="1">
      <alignment horizontal="center" vertical="center"/>
    </xf>
    <xf numFmtId="49" fontId="4" fillId="0" borderId="44" xfId="0" applyNumberFormat="1" applyFont="1" applyBorder="1" applyAlignment="1">
      <alignment horizontal="center" vertical="center" wrapText="1"/>
    </xf>
    <xf numFmtId="0" fontId="4" fillId="2" borderId="10"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0" borderId="57" xfId="0" applyFont="1" applyBorder="1" applyAlignment="1">
      <alignment horizontal="center" vertical="center" wrapText="1"/>
    </xf>
    <xf numFmtId="0" fontId="4" fillId="2" borderId="25" xfId="0" applyFont="1" applyFill="1" applyBorder="1" applyAlignment="1">
      <alignment horizontal="center" vertical="center"/>
    </xf>
    <xf numFmtId="0" fontId="4" fillId="2" borderId="66" xfId="0" applyFont="1" applyFill="1" applyBorder="1" applyAlignment="1">
      <alignment horizontal="center" vertical="center" wrapText="1"/>
    </xf>
    <xf numFmtId="0" fontId="4" fillId="2" borderId="66" xfId="0" applyFont="1" applyFill="1" applyBorder="1" applyAlignment="1">
      <alignment horizontal="center" vertical="center"/>
    </xf>
    <xf numFmtId="0" fontId="4" fillId="2" borderId="10" xfId="0" applyFont="1" applyFill="1" applyBorder="1" applyAlignment="1">
      <alignment horizontal="center" vertical="center" wrapText="1"/>
    </xf>
    <xf numFmtId="0" fontId="4" fillId="0" borderId="36" xfId="0" applyFont="1" applyBorder="1" applyAlignment="1">
      <alignment horizontal="left" vertical="center" wrapText="1"/>
    </xf>
    <xf numFmtId="0" fontId="4" fillId="0" borderId="38" xfId="0" applyFont="1" applyBorder="1" applyAlignment="1">
      <alignment horizontal="left" vertical="center" wrapText="1"/>
    </xf>
    <xf numFmtId="0" fontId="4" fillId="2" borderId="30"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50" xfId="0" applyFont="1" applyFill="1" applyBorder="1" applyAlignment="1">
      <alignment horizontal="center" vertical="center"/>
    </xf>
    <xf numFmtId="0" fontId="4" fillId="2" borderId="68" xfId="0" applyFont="1" applyFill="1" applyBorder="1" applyAlignment="1">
      <alignment horizontal="center" vertical="center" wrapText="1"/>
    </xf>
    <xf numFmtId="0" fontId="5" fillId="2" borderId="36" xfId="0" applyFont="1" applyFill="1" applyBorder="1" applyAlignment="1">
      <alignment horizontal="left" vertical="center"/>
    </xf>
    <xf numFmtId="0" fontId="3" fillId="4" borderId="3"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27"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58" xfId="0" applyFont="1" applyFill="1" applyBorder="1" applyAlignment="1">
      <alignment horizontal="center" vertical="center"/>
    </xf>
    <xf numFmtId="0" fontId="3" fillId="6" borderId="38" xfId="0" applyFont="1" applyFill="1" applyBorder="1" applyAlignment="1">
      <alignment horizontal="left" vertical="center" wrapText="1"/>
    </xf>
    <xf numFmtId="0" fontId="3" fillId="7" borderId="38" xfId="0" applyFont="1" applyFill="1" applyBorder="1" applyAlignment="1">
      <alignment horizontal="left" vertical="center" wrapText="1"/>
    </xf>
    <xf numFmtId="49" fontId="3" fillId="7" borderId="45" xfId="0" applyNumberFormat="1"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51" xfId="0" applyFont="1" applyFill="1" applyBorder="1" applyAlignment="1">
      <alignment horizontal="center" vertical="center" wrapText="1"/>
    </xf>
    <xf numFmtId="0" fontId="3" fillId="7" borderId="56"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9" xfId="0" applyFont="1" applyFill="1" applyBorder="1" applyAlignment="1">
      <alignment horizontal="center" vertical="center" wrapText="1"/>
    </xf>
    <xf numFmtId="0" fontId="3" fillId="7" borderId="30" xfId="0" applyFont="1" applyFill="1" applyBorder="1" applyAlignment="1">
      <alignment horizontal="center" vertical="center" wrapText="1"/>
    </xf>
    <xf numFmtId="0" fontId="3" fillId="7" borderId="66" xfId="0" applyFont="1" applyFill="1" applyBorder="1" applyAlignment="1">
      <alignment horizontal="center" vertical="center" wrapText="1"/>
    </xf>
    <xf numFmtId="0" fontId="3" fillId="7" borderId="0" xfId="0" applyFont="1" applyFill="1" applyAlignment="1">
      <alignment horizontal="left" vertical="center"/>
    </xf>
    <xf numFmtId="0" fontId="3" fillId="7" borderId="39" xfId="0" applyFont="1" applyFill="1" applyBorder="1" applyAlignment="1">
      <alignment horizontal="left" vertical="center" wrapText="1"/>
    </xf>
    <xf numFmtId="49" fontId="3" fillId="7" borderId="47" xfId="0" applyNumberFormat="1" applyFont="1" applyFill="1" applyBorder="1" applyAlignment="1">
      <alignment horizontal="center" vertical="center" wrapText="1"/>
    </xf>
    <xf numFmtId="0" fontId="3" fillId="7" borderId="20" xfId="0" applyFont="1" applyFill="1" applyBorder="1" applyAlignment="1">
      <alignment horizontal="center" vertical="center" wrapText="1"/>
    </xf>
    <xf numFmtId="0" fontId="3" fillId="7" borderId="18" xfId="0" applyFont="1" applyFill="1" applyBorder="1" applyAlignment="1">
      <alignment horizontal="center" vertical="center" wrapText="1"/>
    </xf>
    <xf numFmtId="0" fontId="3" fillId="7" borderId="19" xfId="0" applyFont="1" applyFill="1" applyBorder="1" applyAlignment="1">
      <alignment horizontal="center" vertical="center" wrapText="1"/>
    </xf>
    <xf numFmtId="0" fontId="3" fillId="7" borderId="52" xfId="0" applyFont="1" applyFill="1" applyBorder="1" applyAlignment="1">
      <alignment horizontal="center" vertical="center" wrapText="1"/>
    </xf>
    <xf numFmtId="0" fontId="3" fillId="7" borderId="69" xfId="0" applyFont="1" applyFill="1" applyBorder="1" applyAlignment="1">
      <alignment horizontal="center" vertical="center" wrapText="1"/>
    </xf>
    <xf numFmtId="0" fontId="3" fillId="7" borderId="20" xfId="0" applyFont="1" applyFill="1" applyBorder="1" applyAlignment="1">
      <alignment horizontal="center" vertical="center"/>
    </xf>
    <xf numFmtId="0" fontId="3" fillId="7" borderId="56" xfId="0" applyFont="1" applyFill="1" applyBorder="1" applyAlignment="1">
      <alignment horizontal="center" vertical="center"/>
    </xf>
    <xf numFmtId="0" fontId="3" fillId="7" borderId="18"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52" xfId="0" applyFont="1" applyFill="1" applyBorder="1" applyAlignment="1">
      <alignment horizontal="center" vertical="center"/>
    </xf>
    <xf numFmtId="0" fontId="3" fillId="7" borderId="69" xfId="0" applyFont="1" applyFill="1" applyBorder="1" applyAlignment="1">
      <alignment horizontal="center" vertical="center"/>
    </xf>
    <xf numFmtId="0" fontId="4" fillId="8" borderId="54" xfId="0" applyFont="1" applyFill="1" applyBorder="1" applyAlignment="1">
      <alignment horizontal="center" vertical="center" wrapText="1"/>
    </xf>
    <xf numFmtId="0" fontId="4" fillId="8" borderId="51" xfId="0" applyFont="1" applyFill="1" applyBorder="1" applyAlignment="1">
      <alignment horizontal="center" vertical="center" wrapText="1"/>
    </xf>
    <xf numFmtId="0" fontId="4" fillId="8" borderId="66" xfId="0" applyFont="1" applyFill="1" applyBorder="1" applyAlignment="1">
      <alignment horizontal="center" vertical="center" wrapText="1"/>
    </xf>
    <xf numFmtId="0" fontId="4" fillId="8" borderId="57" xfId="0" applyFont="1" applyFill="1" applyBorder="1" applyAlignment="1">
      <alignment horizontal="center" vertical="center" wrapText="1"/>
    </xf>
    <xf numFmtId="0" fontId="4" fillId="8" borderId="68" xfId="0" applyFont="1" applyFill="1" applyBorder="1" applyAlignment="1">
      <alignment horizontal="center" vertical="center" wrapText="1"/>
    </xf>
    <xf numFmtId="0" fontId="4" fillId="8" borderId="40" xfId="0" applyFont="1" applyFill="1" applyBorder="1" applyAlignment="1">
      <alignment horizontal="left" vertical="center" wrapText="1"/>
    </xf>
    <xf numFmtId="49" fontId="4" fillId="8" borderId="46" xfId="0" applyNumberFormat="1"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43" xfId="0" applyFont="1" applyFill="1" applyBorder="1" applyAlignment="1">
      <alignment horizontal="center" vertical="center" wrapText="1"/>
    </xf>
    <xf numFmtId="0" fontId="4" fillId="8" borderId="1" xfId="0" applyFont="1" applyFill="1" applyBorder="1" applyAlignment="1">
      <alignment horizontal="center" vertical="center"/>
    </xf>
    <xf numFmtId="0" fontId="4" fillId="8" borderId="1" xfId="0" applyFont="1" applyFill="1" applyBorder="1" applyAlignment="1">
      <alignment horizontal="center" vertical="center" wrapText="1"/>
    </xf>
    <xf numFmtId="0" fontId="4" fillId="8" borderId="43" xfId="0" applyFont="1" applyFill="1" applyBorder="1" applyAlignment="1">
      <alignment horizontal="center" vertical="center"/>
    </xf>
    <xf numFmtId="0" fontId="4" fillId="8" borderId="3" xfId="0" applyFont="1" applyFill="1" applyBorder="1" applyAlignment="1">
      <alignment horizontal="center" vertical="center"/>
    </xf>
    <xf numFmtId="0" fontId="4" fillId="8" borderId="8"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4" fillId="8" borderId="64" xfId="0" applyFont="1" applyFill="1" applyBorder="1" applyAlignment="1">
      <alignment horizontal="center" vertical="center" wrapText="1"/>
    </xf>
    <xf numFmtId="0" fontId="4" fillId="8" borderId="8" xfId="0" applyFont="1" applyFill="1" applyBorder="1" applyAlignment="1">
      <alignment horizontal="center" vertical="center"/>
    </xf>
    <xf numFmtId="0" fontId="3" fillId="7" borderId="40" xfId="0" applyFont="1" applyFill="1" applyBorder="1" applyAlignment="1">
      <alignment horizontal="left" vertical="center" wrapText="1"/>
    </xf>
    <xf numFmtId="0" fontId="3" fillId="7" borderId="3" xfId="0" applyFont="1" applyFill="1" applyBorder="1" applyAlignment="1">
      <alignment horizontal="center" vertical="center" wrapText="1"/>
    </xf>
    <xf numFmtId="0" fontId="3" fillId="7" borderId="43" xfId="0" applyFont="1" applyFill="1" applyBorder="1" applyAlignment="1">
      <alignment horizontal="center" vertical="center" wrapText="1"/>
    </xf>
    <xf numFmtId="0" fontId="3" fillId="7" borderId="1" xfId="0" applyFont="1" applyFill="1" applyBorder="1" applyAlignment="1">
      <alignment horizontal="center" vertical="center"/>
    </xf>
    <xf numFmtId="0" fontId="3" fillId="7" borderId="1" xfId="0" applyFont="1" applyFill="1" applyBorder="1" applyAlignment="1">
      <alignment horizontal="center" vertical="center" wrapText="1"/>
    </xf>
    <xf numFmtId="49" fontId="3" fillId="7" borderId="46" xfId="0" applyNumberFormat="1" applyFont="1" applyFill="1" applyBorder="1" applyAlignment="1">
      <alignment horizontal="center" vertical="center" wrapText="1"/>
    </xf>
    <xf numFmtId="0" fontId="4" fillId="0" borderId="59" xfId="0" applyFont="1" applyBorder="1" applyAlignment="1">
      <alignment horizontal="center" vertical="center" wrapText="1"/>
    </xf>
    <xf numFmtId="0" fontId="4" fillId="7" borderId="43" xfId="0" applyFont="1" applyFill="1" applyBorder="1" applyAlignment="1">
      <alignment horizontal="center" vertical="center" wrapText="1"/>
    </xf>
    <xf numFmtId="0" fontId="3" fillId="8" borderId="40" xfId="0" applyFont="1" applyFill="1" applyBorder="1" applyAlignment="1">
      <alignment horizontal="left" vertical="center" wrapText="1"/>
    </xf>
    <xf numFmtId="0" fontId="3" fillId="8" borderId="3" xfId="0" applyFont="1" applyFill="1" applyBorder="1" applyAlignment="1">
      <alignment horizontal="center" vertical="center" wrapText="1"/>
    </xf>
    <xf numFmtId="0" fontId="3" fillId="8" borderId="43" xfId="0" applyFont="1" applyFill="1" applyBorder="1" applyAlignment="1">
      <alignment horizontal="center" vertical="center" wrapText="1"/>
    </xf>
    <xf numFmtId="0" fontId="3" fillId="8" borderId="1" xfId="0" applyFont="1" applyFill="1" applyBorder="1" applyAlignment="1">
      <alignment horizontal="center" vertical="center"/>
    </xf>
    <xf numFmtId="0" fontId="3" fillId="8" borderId="1" xfId="0" applyFont="1" applyFill="1" applyBorder="1" applyAlignment="1">
      <alignment horizontal="center" vertical="center" wrapText="1"/>
    </xf>
    <xf numFmtId="0" fontId="3" fillId="8" borderId="43" xfId="0" applyFont="1" applyFill="1" applyBorder="1" applyAlignment="1">
      <alignment horizontal="center" vertical="center"/>
    </xf>
    <xf numFmtId="0" fontId="3" fillId="8" borderId="8" xfId="0" applyFont="1" applyFill="1" applyBorder="1" applyAlignment="1">
      <alignment horizontal="center" vertical="center" wrapText="1"/>
    </xf>
    <xf numFmtId="0" fontId="3" fillId="8" borderId="3" xfId="0" applyFont="1" applyFill="1" applyBorder="1" applyAlignment="1">
      <alignment horizontal="center" vertical="center"/>
    </xf>
    <xf numFmtId="0" fontId="3" fillId="8" borderId="8" xfId="0" applyFont="1" applyFill="1" applyBorder="1" applyAlignment="1">
      <alignment horizontal="center" vertical="center"/>
    </xf>
    <xf numFmtId="0" fontId="3" fillId="8" borderId="36" xfId="0" applyFont="1" applyFill="1" applyBorder="1" applyAlignment="1">
      <alignment horizontal="left" vertical="center" wrapText="1"/>
    </xf>
    <xf numFmtId="49" fontId="3" fillId="8" borderId="46" xfId="0" applyNumberFormat="1" applyFont="1" applyFill="1" applyBorder="1" applyAlignment="1">
      <alignment horizontal="center" vertical="center" wrapText="1"/>
    </xf>
    <xf numFmtId="49" fontId="3" fillId="8" borderId="42" xfId="0" applyNumberFormat="1" applyFont="1" applyFill="1" applyBorder="1" applyAlignment="1">
      <alignment horizontal="center" vertical="center" wrapText="1"/>
    </xf>
    <xf numFmtId="0" fontId="3" fillId="6" borderId="40" xfId="0" applyFont="1" applyFill="1" applyBorder="1" applyAlignment="1">
      <alignment horizontal="left" vertical="center"/>
    </xf>
    <xf numFmtId="49" fontId="4" fillId="6" borderId="46" xfId="0" applyNumberFormat="1" applyFont="1" applyFill="1" applyBorder="1" applyAlignment="1">
      <alignment horizontal="center" vertical="center" wrapText="1"/>
    </xf>
    <xf numFmtId="0" fontId="4" fillId="6" borderId="3" xfId="0" applyFont="1" applyFill="1" applyBorder="1" applyAlignment="1">
      <alignment horizontal="center" vertical="center"/>
    </xf>
    <xf numFmtId="0" fontId="4" fillId="6" borderId="43" xfId="0" applyFont="1" applyFill="1" applyBorder="1" applyAlignment="1">
      <alignment horizontal="center" vertical="center"/>
    </xf>
    <xf numFmtId="0" fontId="4" fillId="6" borderId="1" xfId="0" applyFont="1" applyFill="1" applyBorder="1" applyAlignment="1">
      <alignment horizontal="center" vertical="center"/>
    </xf>
    <xf numFmtId="0" fontId="4" fillId="6" borderId="8" xfId="0" applyFont="1" applyFill="1" applyBorder="1" applyAlignment="1">
      <alignment horizontal="center" vertical="center"/>
    </xf>
    <xf numFmtId="49" fontId="4" fillId="6" borderId="44" xfId="0" applyNumberFormat="1"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6" borderId="55" xfId="0" applyFont="1" applyFill="1" applyBorder="1" applyAlignment="1">
      <alignment horizontal="center" vertical="center" wrapText="1"/>
    </xf>
    <xf numFmtId="0" fontId="4" fillId="6" borderId="7" xfId="0" applyFont="1" applyFill="1" applyBorder="1" applyAlignment="1">
      <alignment horizontal="center" vertical="center"/>
    </xf>
    <xf numFmtId="0" fontId="4" fillId="6" borderId="7" xfId="0" applyFont="1" applyFill="1" applyBorder="1" applyAlignment="1">
      <alignment horizontal="center" vertical="center" wrapText="1"/>
    </xf>
    <xf numFmtId="0" fontId="4" fillId="6" borderId="12" xfId="0" applyFont="1" applyFill="1" applyBorder="1" applyAlignment="1">
      <alignment horizontal="center" vertical="center" wrapText="1"/>
    </xf>
    <xf numFmtId="0" fontId="4" fillId="6" borderId="21" xfId="0" applyFont="1" applyFill="1" applyBorder="1" applyAlignment="1">
      <alignment horizontal="center" vertical="center"/>
    </xf>
    <xf numFmtId="0" fontId="4" fillId="6" borderId="55" xfId="0" applyFont="1" applyFill="1" applyBorder="1" applyAlignment="1">
      <alignment horizontal="center" vertical="center"/>
    </xf>
    <xf numFmtId="0" fontId="4" fillId="6" borderId="12" xfId="0" applyFont="1" applyFill="1" applyBorder="1" applyAlignment="1">
      <alignment horizontal="center" vertical="center"/>
    </xf>
    <xf numFmtId="49" fontId="4" fillId="6" borderId="45" xfId="0" applyNumberFormat="1" applyFont="1" applyFill="1" applyBorder="1" applyAlignment="1">
      <alignment horizontal="center" vertical="center" wrapText="1"/>
    </xf>
    <xf numFmtId="0" fontId="4" fillId="6" borderId="4" xfId="0" applyFont="1" applyFill="1" applyBorder="1" applyAlignment="1">
      <alignment horizontal="center" vertical="center"/>
    </xf>
    <xf numFmtId="0" fontId="4" fillId="6" borderId="51" xfId="0" applyFont="1" applyFill="1" applyBorder="1" applyAlignment="1">
      <alignment horizontal="center" vertical="center"/>
    </xf>
    <xf numFmtId="0" fontId="4" fillId="6" borderId="2" xfId="0" applyFont="1" applyFill="1" applyBorder="1" applyAlignment="1">
      <alignment horizontal="center" vertical="center"/>
    </xf>
    <xf numFmtId="0" fontId="4" fillId="6" borderId="9" xfId="0" applyFont="1" applyFill="1" applyBorder="1" applyAlignment="1">
      <alignment horizontal="center" vertical="center"/>
    </xf>
    <xf numFmtId="0" fontId="3" fillId="6" borderId="35" xfId="0" applyFont="1" applyFill="1" applyBorder="1" applyAlignment="1">
      <alignment horizontal="left" vertical="center"/>
    </xf>
    <xf numFmtId="0" fontId="3" fillId="6" borderId="38" xfId="0" applyFont="1" applyFill="1" applyBorder="1" applyAlignment="1">
      <alignment horizontal="left" vertical="center"/>
    </xf>
    <xf numFmtId="0" fontId="4" fillId="6" borderId="80" xfId="0" applyFont="1" applyFill="1" applyBorder="1" applyAlignment="1">
      <alignment horizontal="center" vertical="center" wrapText="1"/>
    </xf>
    <xf numFmtId="0" fontId="4" fillId="6" borderId="56" xfId="0" applyFont="1" applyFill="1" applyBorder="1" applyAlignment="1">
      <alignment horizontal="center" vertical="center" wrapText="1"/>
    </xf>
    <xf numFmtId="0" fontId="4" fillId="6" borderId="18" xfId="0" applyFont="1" applyFill="1" applyBorder="1" applyAlignment="1">
      <alignment horizontal="center" vertical="center"/>
    </xf>
    <xf numFmtId="0" fontId="4" fillId="6" borderId="18" xfId="0" applyFont="1" applyFill="1" applyBorder="1" applyAlignment="1">
      <alignment horizontal="center" vertical="center" wrapText="1"/>
    </xf>
    <xf numFmtId="0" fontId="4" fillId="6" borderId="80" xfId="0" applyFont="1" applyFill="1" applyBorder="1" applyAlignment="1">
      <alignment horizontal="center" vertical="center"/>
    </xf>
    <xf numFmtId="0" fontId="4" fillId="6" borderId="69"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56" xfId="0" applyFont="1" applyFill="1" applyBorder="1" applyAlignment="1">
      <alignment horizontal="center" vertical="center"/>
    </xf>
    <xf numFmtId="0" fontId="4" fillId="6" borderId="83" xfId="0" applyFont="1" applyFill="1" applyBorder="1" applyAlignment="1">
      <alignment horizontal="center" vertical="center"/>
    </xf>
    <xf numFmtId="0" fontId="4" fillId="6" borderId="81"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0" xfId="0" applyFont="1" applyFill="1" applyBorder="1" applyAlignment="1">
      <alignment horizontal="center" vertical="center"/>
    </xf>
    <xf numFmtId="0" fontId="4" fillId="6" borderId="30" xfId="0" applyFont="1" applyFill="1" applyBorder="1" applyAlignment="1">
      <alignment horizontal="center" vertical="center"/>
    </xf>
    <xf numFmtId="0" fontId="4" fillId="2" borderId="78" xfId="0" applyFont="1" applyFill="1" applyBorder="1" applyAlignment="1">
      <alignment horizontal="left" vertical="center"/>
    </xf>
    <xf numFmtId="0" fontId="4" fillId="0" borderId="77" xfId="0" applyFont="1" applyBorder="1" applyAlignment="1">
      <alignment horizontal="center" vertical="center"/>
    </xf>
    <xf numFmtId="0" fontId="4" fillId="0" borderId="68" xfId="0" applyFont="1" applyBorder="1" applyAlignment="1">
      <alignment horizontal="center" vertical="center" wrapText="1"/>
    </xf>
    <xf numFmtId="0" fontId="4" fillId="2" borderId="13" xfId="0" applyFont="1" applyFill="1" applyBorder="1" applyAlignment="1">
      <alignment horizontal="center" vertical="center" wrapText="1"/>
    </xf>
    <xf numFmtId="49" fontId="3" fillId="7" borderId="46" xfId="0" applyNumberFormat="1" applyFont="1" applyFill="1" applyBorder="1" applyAlignment="1">
      <alignment horizontal="center" wrapText="1"/>
    </xf>
    <xf numFmtId="0" fontId="3" fillId="7" borderId="4" xfId="0" applyFont="1" applyFill="1" applyBorder="1" applyAlignment="1">
      <alignment horizontal="center" vertical="center"/>
    </xf>
    <xf numFmtId="0" fontId="3" fillId="7" borderId="51" xfId="0" applyFont="1" applyFill="1" applyBorder="1" applyAlignment="1">
      <alignment horizontal="center" vertical="center"/>
    </xf>
    <xf numFmtId="0" fontId="3" fillId="7" borderId="2" xfId="0" applyFont="1" applyFill="1" applyBorder="1" applyAlignment="1">
      <alignment horizontal="center" vertical="center"/>
    </xf>
    <xf numFmtId="0" fontId="3" fillId="7" borderId="9" xfId="0" applyFont="1" applyFill="1" applyBorder="1" applyAlignment="1">
      <alignment horizontal="center" vertical="center"/>
    </xf>
    <xf numFmtId="0" fontId="3" fillId="9" borderId="72" xfId="0" applyFont="1" applyFill="1" applyBorder="1" applyAlignment="1">
      <alignment horizontal="center" vertical="center" wrapText="1"/>
    </xf>
    <xf numFmtId="0" fontId="3" fillId="9" borderId="57" xfId="0" applyFont="1" applyFill="1" applyBorder="1" applyAlignment="1">
      <alignment horizontal="center" vertical="center" wrapText="1"/>
    </xf>
    <xf numFmtId="0" fontId="3" fillId="7" borderId="39" xfId="0" applyFont="1" applyFill="1" applyBorder="1" applyAlignment="1">
      <alignment horizontal="left" vertical="center"/>
    </xf>
    <xf numFmtId="49" fontId="3" fillId="7" borderId="45" xfId="0" applyNumberFormat="1" applyFont="1" applyFill="1" applyBorder="1" applyAlignment="1">
      <alignment horizontal="center" vertical="center"/>
    </xf>
    <xf numFmtId="0" fontId="3" fillId="7" borderId="45" xfId="0" applyFont="1" applyFill="1" applyBorder="1" applyAlignment="1">
      <alignment horizontal="center" vertical="center"/>
    </xf>
    <xf numFmtId="0" fontId="4" fillId="8" borderId="76" xfId="0" applyFont="1" applyFill="1" applyBorder="1" applyAlignment="1">
      <alignment horizontal="center" vertical="center"/>
    </xf>
    <xf numFmtId="0" fontId="4" fillId="8" borderId="62" xfId="0" applyFont="1" applyFill="1" applyBorder="1" applyAlignment="1">
      <alignment horizontal="center" vertical="center" wrapText="1"/>
    </xf>
    <xf numFmtId="0" fontId="3" fillId="7" borderId="38" xfId="0" applyFont="1" applyFill="1" applyBorder="1" applyAlignment="1">
      <alignment horizontal="left" vertical="center"/>
    </xf>
    <xf numFmtId="0" fontId="3" fillId="4" borderId="4" xfId="0" applyFont="1" applyFill="1" applyBorder="1" applyAlignment="1">
      <alignment horizontal="center" vertical="center"/>
    </xf>
    <xf numFmtId="0" fontId="3" fillId="4" borderId="51"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43" xfId="0" applyFont="1" applyFill="1" applyBorder="1" applyAlignment="1">
      <alignment horizontal="center"/>
    </xf>
    <xf numFmtId="0" fontId="3" fillId="4" borderId="3" xfId="0" applyFont="1" applyFill="1" applyBorder="1" applyAlignment="1">
      <alignment horizontal="center"/>
    </xf>
    <xf numFmtId="0" fontId="3" fillId="4" borderId="1" xfId="0" applyFont="1" applyFill="1" applyBorder="1" applyAlignment="1">
      <alignment horizontal="center"/>
    </xf>
    <xf numFmtId="49" fontId="4" fillId="6" borderId="47" xfId="0" applyNumberFormat="1" applyFont="1" applyFill="1" applyBorder="1" applyAlignment="1">
      <alignment horizontal="center" vertical="center" wrapText="1"/>
    </xf>
    <xf numFmtId="49" fontId="3" fillId="4" borderId="45" xfId="0" applyNumberFormat="1" applyFont="1" applyFill="1" applyBorder="1" applyAlignment="1">
      <alignment horizontal="center" vertical="center"/>
    </xf>
    <xf numFmtId="49" fontId="3" fillId="4" borderId="46" xfId="0" applyNumberFormat="1" applyFont="1" applyFill="1" applyBorder="1" applyAlignment="1">
      <alignment horizontal="center" vertical="center"/>
    </xf>
    <xf numFmtId="49" fontId="3" fillId="4" borderId="46" xfId="0" applyNumberFormat="1" applyFont="1" applyFill="1" applyBorder="1" applyAlignment="1">
      <alignment horizontal="center"/>
    </xf>
    <xf numFmtId="0" fontId="3" fillId="6" borderId="39" xfId="0" applyFont="1" applyFill="1" applyBorder="1" applyAlignment="1">
      <alignment horizontal="left" vertical="center"/>
    </xf>
    <xf numFmtId="0" fontId="3" fillId="6" borderId="39" xfId="0" applyFont="1" applyFill="1" applyBorder="1" applyAlignment="1">
      <alignment horizontal="left" vertical="center" wrapText="1"/>
    </xf>
    <xf numFmtId="0" fontId="4" fillId="0" borderId="87" xfId="0" applyFont="1" applyBorder="1" applyAlignment="1">
      <alignment horizontal="left" vertical="center" wrapText="1"/>
    </xf>
    <xf numFmtId="0" fontId="3" fillId="4" borderId="38" xfId="0" applyFont="1" applyFill="1" applyBorder="1" applyAlignment="1">
      <alignment horizontal="left" vertical="center"/>
    </xf>
    <xf numFmtId="0" fontId="3" fillId="4" borderId="40" xfId="0" applyFont="1" applyFill="1" applyBorder="1" applyAlignment="1">
      <alignment horizontal="left" vertical="center"/>
    </xf>
    <xf numFmtId="49" fontId="4" fillId="0" borderId="88" xfId="0" applyNumberFormat="1" applyFont="1" applyBorder="1" applyAlignment="1">
      <alignment horizontal="center" vertical="center" wrapText="1"/>
    </xf>
    <xf numFmtId="49" fontId="4" fillId="0" borderId="0" xfId="0" applyNumberFormat="1" applyFont="1" applyAlignment="1">
      <alignment horizontal="center"/>
    </xf>
    <xf numFmtId="0" fontId="4" fillId="0" borderId="64" xfId="0" applyFont="1" applyBorder="1" applyAlignment="1">
      <alignment horizontal="center" vertical="center" wrapText="1"/>
    </xf>
    <xf numFmtId="0" fontId="4" fillId="0" borderId="77"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91" xfId="0" applyFont="1" applyBorder="1" applyAlignment="1">
      <alignment horizontal="center" vertical="center" wrapText="1"/>
    </xf>
    <xf numFmtId="0" fontId="4" fillId="8" borderId="77" xfId="0" applyFont="1" applyFill="1" applyBorder="1" applyAlignment="1">
      <alignment horizontal="center" vertical="center" wrapText="1"/>
    </xf>
    <xf numFmtId="0" fontId="3" fillId="7" borderId="64" xfId="0" applyFont="1" applyFill="1" applyBorder="1" applyAlignment="1">
      <alignment horizontal="center" vertical="center" wrapText="1"/>
    </xf>
    <xf numFmtId="0" fontId="4" fillId="7" borderId="64" xfId="0" applyFont="1" applyFill="1" applyBorder="1" applyAlignment="1">
      <alignment horizontal="center" vertical="center" wrapText="1"/>
    </xf>
    <xf numFmtId="0" fontId="3" fillId="8" borderId="64" xfId="0" applyFont="1" applyFill="1" applyBorder="1" applyAlignment="1">
      <alignment horizontal="center" vertical="center" wrapText="1"/>
    </xf>
    <xf numFmtId="0" fontId="3" fillId="7" borderId="66" xfId="0" applyFont="1" applyFill="1" applyBorder="1" applyAlignment="1">
      <alignment horizontal="center" vertical="center"/>
    </xf>
    <xf numFmtId="0" fontId="4" fillId="6" borderId="64" xfId="0" applyFont="1" applyFill="1" applyBorder="1" applyAlignment="1">
      <alignment horizontal="center" vertical="center"/>
    </xf>
    <xf numFmtId="0" fontId="4" fillId="0" borderId="66" xfId="0" applyFont="1" applyBorder="1" applyAlignment="1">
      <alignment horizontal="center" vertical="center"/>
    </xf>
    <xf numFmtId="0" fontId="4" fillId="6" borderId="91"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6" borderId="66" xfId="0" applyFont="1" applyFill="1" applyBorder="1" applyAlignment="1">
      <alignment horizontal="center" vertical="center"/>
    </xf>
    <xf numFmtId="0" fontId="4" fillId="0" borderId="92" xfId="0" applyFont="1" applyBorder="1" applyAlignment="1">
      <alignment horizontal="center" vertical="center"/>
    </xf>
    <xf numFmtId="0" fontId="4" fillId="0" borderId="64" xfId="0" applyFont="1" applyBorder="1" applyAlignment="1">
      <alignment horizontal="center" vertical="center"/>
    </xf>
    <xf numFmtId="0" fontId="4" fillId="0" borderId="65" xfId="0" applyFont="1" applyBorder="1" applyAlignment="1">
      <alignment horizontal="center" vertical="center" wrapText="1"/>
    </xf>
    <xf numFmtId="0" fontId="4" fillId="6" borderId="91" xfId="0" applyFont="1" applyFill="1" applyBorder="1" applyAlignment="1">
      <alignment horizontal="center" vertical="center"/>
    </xf>
    <xf numFmtId="0" fontId="4" fillId="2" borderId="77" xfId="0" applyFont="1" applyFill="1" applyBorder="1" applyAlignment="1">
      <alignment horizontal="center" vertical="center"/>
    </xf>
    <xf numFmtId="0" fontId="4" fillId="6" borderId="69" xfId="0" applyFont="1" applyFill="1" applyBorder="1" applyAlignment="1">
      <alignment horizontal="center" vertical="center" wrapText="1"/>
    </xf>
    <xf numFmtId="0" fontId="3" fillId="9" borderId="93" xfId="0" applyFont="1" applyFill="1" applyBorder="1" applyAlignment="1">
      <alignment horizontal="center" vertical="center" wrapText="1"/>
    </xf>
    <xf numFmtId="0" fontId="3" fillId="9" borderId="68" xfId="0" applyFont="1" applyFill="1" applyBorder="1" applyAlignment="1">
      <alignment horizontal="center" vertical="center" wrapText="1"/>
    </xf>
    <xf numFmtId="0" fontId="4" fillId="0" borderId="68" xfId="0" applyFont="1" applyBorder="1" applyAlignment="1">
      <alignment horizontal="center" vertical="center"/>
    </xf>
    <xf numFmtId="0" fontId="4" fillId="0" borderId="65" xfId="0" applyFont="1" applyBorder="1" applyAlignment="1">
      <alignment horizontal="center" vertical="center"/>
    </xf>
    <xf numFmtId="0" fontId="4" fillId="2" borderId="65" xfId="0" applyFont="1" applyFill="1" applyBorder="1" applyAlignment="1">
      <alignment horizontal="center" vertical="center" wrapText="1"/>
    </xf>
    <xf numFmtId="0" fontId="4" fillId="0" borderId="94" xfId="0" applyFont="1" applyBorder="1" applyAlignment="1">
      <alignment horizontal="center" vertical="center" wrapText="1"/>
    </xf>
    <xf numFmtId="0" fontId="4" fillId="0" borderId="95" xfId="0" applyFont="1" applyBorder="1" applyAlignment="1">
      <alignment horizontal="center" vertical="center" wrapText="1"/>
    </xf>
    <xf numFmtId="0" fontId="3" fillId="4" borderId="66" xfId="0" applyFont="1" applyFill="1" applyBorder="1" applyAlignment="1">
      <alignment horizontal="center" vertical="center"/>
    </xf>
    <xf numFmtId="0" fontId="3" fillId="0" borderId="0" xfId="0" applyFont="1" applyAlignment="1">
      <alignment horizontal="left"/>
    </xf>
    <xf numFmtId="0" fontId="4" fillId="6" borderId="20" xfId="0" applyFont="1" applyFill="1" applyBorder="1" applyAlignment="1">
      <alignment horizontal="center" vertical="center"/>
    </xf>
    <xf numFmtId="0" fontId="3" fillId="7" borderId="46" xfId="0" applyFont="1" applyFill="1" applyBorder="1" applyAlignment="1">
      <alignment horizontal="center" vertical="center" wrapText="1"/>
    </xf>
    <xf numFmtId="0" fontId="4" fillId="6" borderId="47" xfId="0" applyFont="1" applyFill="1" applyBorder="1" applyAlignment="1">
      <alignment horizontal="center" vertical="center"/>
    </xf>
    <xf numFmtId="0" fontId="4" fillId="0" borderId="46" xfId="0" applyFont="1" applyBorder="1" applyAlignment="1">
      <alignment horizontal="center" vertical="center"/>
    </xf>
    <xf numFmtId="0" fontId="4" fillId="0" borderId="42" xfId="0" applyFont="1" applyBorder="1" applyAlignment="1">
      <alignment horizontal="center" vertical="center"/>
    </xf>
    <xf numFmtId="0" fontId="4" fillId="0" borderId="88" xfId="0" applyFont="1" applyBorder="1" applyAlignment="1">
      <alignment horizontal="center" vertical="center"/>
    </xf>
    <xf numFmtId="0" fontId="3" fillId="7" borderId="8" xfId="0" applyFont="1" applyFill="1" applyBorder="1" applyAlignment="1">
      <alignment horizontal="center" vertical="center" wrapText="1"/>
    </xf>
    <xf numFmtId="0" fontId="3" fillId="7" borderId="53" xfId="0" applyFont="1" applyFill="1" applyBorder="1" applyAlignment="1">
      <alignment horizontal="center" vertical="center" wrapText="1"/>
    </xf>
    <xf numFmtId="0" fontId="4" fillId="2" borderId="13" xfId="0" applyFont="1" applyFill="1" applyBorder="1" applyAlignment="1">
      <alignment horizontal="center" vertical="center"/>
    </xf>
    <xf numFmtId="0" fontId="3" fillId="4" borderId="96" xfId="0" applyFont="1" applyFill="1" applyBorder="1" applyAlignment="1">
      <alignment vertical="center"/>
    </xf>
    <xf numFmtId="0" fontId="3" fillId="4" borderId="97" xfId="0" applyFont="1" applyFill="1" applyBorder="1" applyAlignment="1">
      <alignment vertical="center"/>
    </xf>
    <xf numFmtId="0" fontId="3" fillId="4" borderId="98" xfId="0" applyFont="1" applyFill="1" applyBorder="1" applyAlignment="1">
      <alignment vertical="center"/>
    </xf>
    <xf numFmtId="0" fontId="3" fillId="4" borderId="99" xfId="0" applyFont="1" applyFill="1" applyBorder="1" applyAlignment="1">
      <alignment vertical="center"/>
    </xf>
    <xf numFmtId="0" fontId="3" fillId="4" borderId="100" xfId="0" applyFont="1" applyFill="1" applyBorder="1" applyAlignment="1">
      <alignment vertical="center"/>
    </xf>
    <xf numFmtId="0" fontId="3" fillId="4" borderId="99" xfId="0" applyFont="1" applyFill="1" applyBorder="1" applyAlignment="1">
      <alignment horizontal="center" vertical="center"/>
    </xf>
    <xf numFmtId="0" fontId="3" fillId="4" borderId="101" xfId="0" applyFont="1" applyFill="1" applyBorder="1" applyAlignment="1">
      <alignment vertical="center"/>
    </xf>
    <xf numFmtId="0" fontId="4" fillId="8" borderId="64" xfId="0" applyFont="1" applyFill="1" applyBorder="1" applyAlignment="1">
      <alignment horizontal="center" vertical="center"/>
    </xf>
    <xf numFmtId="0" fontId="4" fillId="2" borderId="91" xfId="0" applyFont="1" applyFill="1" applyBorder="1" applyAlignment="1">
      <alignment horizontal="center" vertical="center"/>
    </xf>
    <xf numFmtId="0" fontId="4" fillId="2" borderId="65" xfId="0" applyFont="1" applyFill="1" applyBorder="1" applyAlignment="1">
      <alignment horizontal="center" vertical="center"/>
    </xf>
    <xf numFmtId="0" fontId="4" fillId="2" borderId="106" xfId="0" applyFont="1" applyFill="1" applyBorder="1" applyAlignment="1">
      <alignment horizontal="center" vertical="center"/>
    </xf>
    <xf numFmtId="0" fontId="3" fillId="4" borderId="107" xfId="0" applyFont="1" applyFill="1" applyBorder="1" applyAlignment="1">
      <alignment horizontal="center" vertical="center"/>
    </xf>
    <xf numFmtId="0" fontId="3" fillId="7" borderId="24" xfId="0" applyFont="1" applyFill="1" applyBorder="1" applyAlignment="1">
      <alignment horizontal="center" vertical="center" wrapText="1"/>
    </xf>
    <xf numFmtId="0" fontId="3" fillId="7" borderId="82" xfId="0" applyFont="1" applyFill="1" applyBorder="1" applyAlignment="1">
      <alignment horizontal="center" vertical="center" wrapText="1"/>
    </xf>
    <xf numFmtId="0" fontId="3" fillId="8" borderId="24" xfId="0" applyFont="1" applyFill="1" applyBorder="1" applyAlignment="1">
      <alignment horizontal="center" vertical="center" wrapText="1"/>
    </xf>
    <xf numFmtId="0" fontId="3" fillId="7" borderId="30" xfId="0" applyFont="1" applyFill="1" applyBorder="1" applyAlignment="1">
      <alignment horizontal="center" vertical="center"/>
    </xf>
    <xf numFmtId="0" fontId="4" fillId="6" borderId="24" xfId="0" applyFont="1" applyFill="1" applyBorder="1" applyAlignment="1">
      <alignment horizontal="center" vertical="center"/>
    </xf>
    <xf numFmtId="0" fontId="4" fillId="6" borderId="78" xfId="0" applyFont="1" applyFill="1" applyBorder="1" applyAlignment="1">
      <alignment horizontal="center" vertical="center" wrapText="1"/>
    </xf>
    <xf numFmtId="0" fontId="4" fillId="2" borderId="24" xfId="0" applyFont="1" applyFill="1" applyBorder="1" applyAlignment="1">
      <alignment horizontal="center" vertical="center"/>
    </xf>
    <xf numFmtId="0" fontId="4" fillId="2" borderId="27" xfId="0" applyFont="1" applyFill="1" applyBorder="1" applyAlignment="1">
      <alignment horizontal="center" vertical="center"/>
    </xf>
    <xf numFmtId="0" fontId="4" fillId="6" borderId="78" xfId="0" applyFont="1" applyFill="1" applyBorder="1" applyAlignment="1">
      <alignment horizontal="center" vertical="center"/>
    </xf>
    <xf numFmtId="0" fontId="4" fillId="2" borderId="27" xfId="0" applyFont="1" applyFill="1" applyBorder="1" applyAlignment="1">
      <alignment horizontal="center" vertical="center" wrapText="1"/>
    </xf>
    <xf numFmtId="0" fontId="4" fillId="6" borderId="52" xfId="0" applyFont="1" applyFill="1" applyBorder="1" applyAlignment="1">
      <alignment horizontal="center" vertical="center"/>
    </xf>
    <xf numFmtId="0" fontId="3" fillId="4" borderId="30" xfId="0" applyFont="1" applyFill="1" applyBorder="1" applyAlignment="1">
      <alignment horizontal="center" vertical="center"/>
    </xf>
    <xf numFmtId="0" fontId="4" fillId="6" borderId="108" xfId="0" applyFont="1" applyFill="1" applyBorder="1" applyAlignment="1">
      <alignment horizontal="center" vertical="center"/>
    </xf>
    <xf numFmtId="0" fontId="4" fillId="2" borderId="74" xfId="0" applyFont="1" applyFill="1" applyBorder="1" applyAlignment="1">
      <alignment horizontal="center" vertical="center"/>
    </xf>
    <xf numFmtId="0" fontId="4" fillId="2" borderId="89" xfId="0" applyFont="1" applyFill="1" applyBorder="1" applyAlignment="1">
      <alignment horizontal="center" vertical="center"/>
    </xf>
    <xf numFmtId="0" fontId="4" fillId="2" borderId="106" xfId="0" applyFont="1" applyFill="1" applyBorder="1" applyAlignment="1">
      <alignment horizontal="center" vertical="center" wrapText="1"/>
    </xf>
    <xf numFmtId="0" fontId="4" fillId="8" borderId="24" xfId="0" applyFont="1" applyFill="1" applyBorder="1" applyAlignment="1">
      <alignment horizontal="center" vertical="center"/>
    </xf>
    <xf numFmtId="0" fontId="3" fillId="8" borderId="24" xfId="0" applyFont="1" applyFill="1" applyBorder="1" applyAlignment="1">
      <alignment horizontal="center" vertical="center"/>
    </xf>
    <xf numFmtId="0" fontId="3" fillId="4" borderId="110" xfId="0" applyFont="1" applyFill="1" applyBorder="1" applyAlignment="1">
      <alignment horizontal="center" vertical="center"/>
    </xf>
    <xf numFmtId="0" fontId="3" fillId="7" borderId="25" xfId="0" applyFont="1" applyFill="1" applyBorder="1" applyAlignment="1">
      <alignment horizontal="center" vertical="center" wrapText="1"/>
    </xf>
    <xf numFmtId="0" fontId="3" fillId="7" borderId="83" xfId="0" applyFont="1" applyFill="1" applyBorder="1" applyAlignment="1">
      <alignment horizontal="center" vertical="center" wrapText="1"/>
    </xf>
    <xf numFmtId="0" fontId="3" fillId="7" borderId="83" xfId="0" applyFont="1" applyFill="1" applyBorder="1" applyAlignment="1">
      <alignment horizontal="center" vertical="center"/>
    </xf>
    <xf numFmtId="0" fontId="4" fillId="8" borderId="84" xfId="0" applyFont="1" applyFill="1" applyBorder="1" applyAlignment="1">
      <alignment horizontal="center" vertical="center"/>
    </xf>
    <xf numFmtId="0" fontId="3" fillId="7" borderId="84" xfId="0" applyFont="1" applyFill="1" applyBorder="1" applyAlignment="1">
      <alignment horizontal="center" vertical="center" wrapText="1"/>
    </xf>
    <xf numFmtId="0" fontId="3" fillId="8" borderId="84" xfId="0" applyFont="1" applyFill="1" applyBorder="1" applyAlignment="1">
      <alignment horizontal="center" vertical="center"/>
    </xf>
    <xf numFmtId="0" fontId="3" fillId="7" borderId="25" xfId="0" applyFont="1" applyFill="1" applyBorder="1" applyAlignment="1">
      <alignment horizontal="center" vertical="center"/>
    </xf>
    <xf numFmtId="0" fontId="4" fillId="6" borderId="84" xfId="0" applyFont="1" applyFill="1" applyBorder="1" applyAlignment="1">
      <alignment horizontal="center" vertical="center"/>
    </xf>
    <xf numFmtId="0" fontId="4" fillId="6" borderId="22" xfId="0" applyFont="1" applyFill="1" applyBorder="1" applyAlignment="1">
      <alignment horizontal="center" vertical="center"/>
    </xf>
    <xf numFmtId="0" fontId="4" fillId="6" borderId="25" xfId="0" applyFont="1" applyFill="1" applyBorder="1" applyAlignment="1">
      <alignment horizontal="center" vertical="center"/>
    </xf>
    <xf numFmtId="0" fontId="4" fillId="2" borderId="110" xfId="0" applyFont="1" applyFill="1" applyBorder="1" applyAlignment="1">
      <alignment horizontal="center" vertical="center"/>
    </xf>
    <xf numFmtId="0" fontId="4" fillId="6" borderId="79"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90" xfId="0" applyFont="1" applyFill="1" applyBorder="1" applyAlignment="1">
      <alignment horizontal="center" vertical="center"/>
    </xf>
    <xf numFmtId="0" fontId="4" fillId="2" borderId="111" xfId="0" applyFont="1" applyFill="1" applyBorder="1" applyAlignment="1">
      <alignment horizontal="center" vertical="center"/>
    </xf>
    <xf numFmtId="0" fontId="4" fillId="2" borderId="88" xfId="0" applyFont="1" applyFill="1" applyBorder="1" applyAlignment="1">
      <alignment horizontal="center" vertical="center"/>
    </xf>
    <xf numFmtId="0" fontId="3" fillId="4" borderId="25" xfId="0" applyFont="1" applyFill="1" applyBorder="1" applyAlignment="1">
      <alignment horizontal="center" vertical="center"/>
    </xf>
    <xf numFmtId="0" fontId="3" fillId="2" borderId="24" xfId="0" applyFont="1" applyFill="1" applyBorder="1" applyAlignment="1">
      <alignment horizontal="center" vertical="center" wrapText="1"/>
    </xf>
    <xf numFmtId="0" fontId="4" fillId="0" borderId="24" xfId="0" applyFont="1" applyBorder="1" applyAlignment="1">
      <alignment horizontal="center" vertical="center"/>
    </xf>
    <xf numFmtId="0" fontId="3" fillId="2" borderId="84" xfId="0" applyFont="1" applyFill="1" applyBorder="1" applyAlignment="1">
      <alignment horizontal="center" vertical="center"/>
    </xf>
    <xf numFmtId="0" fontId="4" fillId="0" borderId="84" xfId="0" applyFont="1" applyBorder="1" applyAlignment="1">
      <alignment horizontal="center" vertical="center"/>
    </xf>
    <xf numFmtId="0" fontId="4" fillId="0" borderId="0" xfId="0" applyFont="1" applyAlignment="1">
      <alignment horizontal="left" vertical="top" wrapText="1"/>
    </xf>
    <xf numFmtId="0" fontId="4" fillId="0" borderId="0" xfId="0" applyFont="1" applyAlignment="1">
      <alignment horizontal="left" vertical="top"/>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4" fillId="2" borderId="66" xfId="0" applyFont="1" applyFill="1" applyBorder="1" applyAlignment="1">
      <alignment horizontal="center" vertical="center" wrapText="1"/>
    </xf>
    <xf numFmtId="0" fontId="4" fillId="2" borderId="50" xfId="0" applyFont="1" applyFill="1" applyBorder="1" applyAlignment="1">
      <alignment horizontal="center" vertical="center" wrapText="1"/>
    </xf>
    <xf numFmtId="0" fontId="4" fillId="2" borderId="51" xfId="0" applyFont="1" applyFill="1" applyBorder="1" applyAlignment="1">
      <alignment horizontal="center" vertical="center" wrapText="1"/>
    </xf>
    <xf numFmtId="0" fontId="4" fillId="2" borderId="1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2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52" xfId="0" applyFont="1" applyFill="1" applyBorder="1" applyAlignment="1">
      <alignment horizontal="center" vertical="center" wrapText="1"/>
    </xf>
    <xf numFmtId="0" fontId="3" fillId="4" borderId="69"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6" fillId="4" borderId="64" xfId="0" applyFont="1" applyFill="1" applyBorder="1" applyAlignment="1">
      <alignment horizontal="center" vertical="center" wrapText="1"/>
    </xf>
    <xf numFmtId="0" fontId="6" fillId="4" borderId="65" xfId="0" applyFont="1" applyFill="1" applyBorder="1" applyAlignment="1">
      <alignment horizontal="center" vertical="center" wrapText="1"/>
    </xf>
    <xf numFmtId="0" fontId="6" fillId="4" borderId="43" xfId="0" applyFont="1" applyFill="1" applyBorder="1" applyAlignment="1">
      <alignment horizontal="center" vertical="center" wrapText="1"/>
    </xf>
    <xf numFmtId="0" fontId="6" fillId="4" borderId="58" xfId="0" applyFont="1" applyFill="1" applyBorder="1" applyAlignment="1">
      <alignment horizontal="center" vertical="center" wrapText="1"/>
    </xf>
    <xf numFmtId="0" fontId="3" fillId="4" borderId="3"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15" xfId="0" applyFont="1" applyFill="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left"/>
    </xf>
    <xf numFmtId="0" fontId="4" fillId="0" borderId="0" xfId="0" applyFont="1"/>
    <xf numFmtId="0" fontId="4" fillId="0" borderId="0" xfId="0" applyFont="1" applyAlignment="1">
      <alignment horizontal="left" vertical="center"/>
    </xf>
    <xf numFmtId="0" fontId="3" fillId="4" borderId="75" xfId="0" applyFont="1" applyFill="1" applyBorder="1" applyAlignment="1">
      <alignment horizontal="left" vertical="center" wrapText="1"/>
    </xf>
    <xf numFmtId="0" fontId="3" fillId="4" borderId="35" xfId="0" applyFont="1" applyFill="1" applyBorder="1" applyAlignment="1">
      <alignment horizontal="left" vertical="center" wrapText="1"/>
    </xf>
    <xf numFmtId="0" fontId="3" fillId="4" borderId="37" xfId="0" applyFont="1" applyFill="1" applyBorder="1" applyAlignment="1">
      <alignment horizontal="left" vertical="center" wrapText="1"/>
    </xf>
    <xf numFmtId="49" fontId="10" fillId="4" borderId="47" xfId="0" applyNumberFormat="1" applyFont="1" applyFill="1" applyBorder="1" applyAlignment="1">
      <alignment horizontal="center" vertical="center" textRotation="90" wrapText="1"/>
    </xf>
    <xf numFmtId="49" fontId="10" fillId="4" borderId="46" xfId="0" applyNumberFormat="1" applyFont="1" applyFill="1" applyBorder="1" applyAlignment="1">
      <alignment horizontal="center" vertical="center" textRotation="90" wrapText="1"/>
    </xf>
    <xf numFmtId="49" fontId="10" fillId="4" borderId="48" xfId="0" applyNumberFormat="1" applyFont="1" applyFill="1" applyBorder="1" applyAlignment="1">
      <alignment horizontal="center" vertical="center" textRotation="90" wrapText="1"/>
    </xf>
    <xf numFmtId="0" fontId="6" fillId="4" borderId="69" xfId="0" applyFont="1" applyFill="1" applyBorder="1" applyAlignment="1">
      <alignment horizontal="center" vertical="center" wrapText="1"/>
    </xf>
    <xf numFmtId="0" fontId="6" fillId="4" borderId="56" xfId="0" applyFont="1" applyFill="1" applyBorder="1" applyAlignment="1">
      <alignment horizontal="center" vertical="center" wrapText="1"/>
    </xf>
    <xf numFmtId="0" fontId="3" fillId="4" borderId="20" xfId="0" applyFont="1" applyFill="1" applyBorder="1" applyAlignment="1">
      <alignment horizontal="center" textRotation="90" wrapText="1"/>
    </xf>
    <xf numFmtId="0" fontId="3" fillId="4" borderId="3" xfId="0" applyFont="1" applyFill="1" applyBorder="1" applyAlignment="1">
      <alignment horizontal="center" textRotation="90" wrapText="1"/>
    </xf>
    <xf numFmtId="0" fontId="3" fillId="4" borderId="17" xfId="0" applyFont="1" applyFill="1" applyBorder="1" applyAlignment="1">
      <alignment horizontal="center" textRotation="90" wrapText="1"/>
    </xf>
    <xf numFmtId="0" fontId="3" fillId="4" borderId="56" xfId="0" applyFont="1" applyFill="1" applyBorder="1" applyAlignment="1">
      <alignment horizontal="center" textRotation="90"/>
    </xf>
    <xf numFmtId="0" fontId="3" fillId="4" borderId="43" xfId="0" applyFont="1" applyFill="1" applyBorder="1" applyAlignment="1">
      <alignment horizontal="center" textRotation="90"/>
    </xf>
    <xf numFmtId="0" fontId="3" fillId="4" borderId="58" xfId="0" applyFont="1" applyFill="1" applyBorder="1" applyAlignment="1">
      <alignment horizontal="center" textRotation="90"/>
    </xf>
    <xf numFmtId="0" fontId="3" fillId="4" borderId="20"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56" xfId="0" applyFont="1" applyFill="1" applyBorder="1" applyAlignment="1">
      <alignment horizontal="center" vertical="center"/>
    </xf>
    <xf numFmtId="0" fontId="3" fillId="4" borderId="8" xfId="0" applyFont="1" applyFill="1" applyBorder="1" applyAlignment="1">
      <alignment horizontal="center" vertical="center"/>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3" fillId="4" borderId="43" xfId="0" applyFont="1" applyFill="1" applyBorder="1" applyAlignment="1">
      <alignment horizontal="center" vertical="center"/>
    </xf>
    <xf numFmtId="0" fontId="3" fillId="4" borderId="58" xfId="0" applyFont="1" applyFill="1" applyBorder="1" applyAlignment="1">
      <alignment horizontal="center" vertical="center"/>
    </xf>
    <xf numFmtId="0" fontId="3" fillId="4" borderId="64" xfId="0" applyFont="1" applyFill="1" applyBorder="1" applyAlignment="1">
      <alignment horizontal="center" vertical="center"/>
    </xf>
    <xf numFmtId="0" fontId="3" fillId="4" borderId="24"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9" xfId="0" applyFont="1" applyFill="1" applyBorder="1" applyAlignment="1">
      <alignment horizontal="center" vertical="center"/>
    </xf>
    <xf numFmtId="0" fontId="4" fillId="2" borderId="36" xfId="0" applyFont="1" applyFill="1" applyBorder="1" applyAlignment="1">
      <alignment horizontal="left" vertical="center" wrapText="1"/>
    </xf>
    <xf numFmtId="0" fontId="4" fillId="2" borderId="38" xfId="0" applyFont="1" applyFill="1" applyBorder="1" applyAlignment="1">
      <alignment horizontal="left" vertical="center" wrapText="1"/>
    </xf>
    <xf numFmtId="49" fontId="4" fillId="2" borderId="42" xfId="0" applyNumberFormat="1" applyFont="1" applyFill="1" applyBorder="1" applyAlignment="1">
      <alignment horizontal="center" vertical="center" wrapText="1"/>
    </xf>
    <xf numFmtId="49" fontId="4" fillId="2" borderId="45" xfId="0" applyNumberFormat="1" applyFont="1" applyFill="1" applyBorder="1" applyAlignment="1">
      <alignment horizontal="center" vertical="center" wrapText="1"/>
    </xf>
    <xf numFmtId="0" fontId="4" fillId="2" borderId="55"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51" xfId="0" applyFont="1" applyFill="1" applyBorder="1" applyAlignment="1">
      <alignment horizontal="center" vertical="center"/>
    </xf>
    <xf numFmtId="0" fontId="4" fillId="2" borderId="21" xfId="0" applyFont="1" applyFill="1" applyBorder="1" applyAlignment="1">
      <alignment horizontal="center" vertical="center"/>
    </xf>
    <xf numFmtId="49" fontId="4" fillId="0" borderId="42" xfId="0" applyNumberFormat="1" applyFont="1" applyBorder="1" applyAlignment="1">
      <alignment horizontal="center" vertical="center" wrapText="1"/>
    </xf>
    <xf numFmtId="49" fontId="4" fillId="0" borderId="45" xfId="0" applyNumberFormat="1" applyFont="1" applyBorder="1" applyAlignment="1">
      <alignment horizontal="center" vertical="center" wrapText="1"/>
    </xf>
    <xf numFmtId="0" fontId="3" fillId="2" borderId="26" xfId="0" applyFont="1" applyFill="1" applyBorder="1" applyAlignment="1">
      <alignment horizontal="center" vertical="center"/>
    </xf>
    <xf numFmtId="0" fontId="5" fillId="2" borderId="36" xfId="0" applyFont="1" applyFill="1" applyBorder="1" applyAlignment="1">
      <alignment horizontal="left" vertical="center"/>
    </xf>
    <xf numFmtId="0" fontId="5" fillId="2" borderId="38" xfId="0" applyFont="1" applyFill="1" applyBorder="1" applyAlignment="1">
      <alignment horizontal="left" vertical="center"/>
    </xf>
    <xf numFmtId="0" fontId="4" fillId="2" borderId="14" xfId="0" applyFont="1" applyFill="1" applyBorder="1" applyAlignment="1">
      <alignment horizontal="center" vertical="center" wrapText="1"/>
    </xf>
    <xf numFmtId="0" fontId="4" fillId="2" borderId="14"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68" xfId="0" applyFont="1" applyFill="1" applyBorder="1" applyAlignment="1">
      <alignment horizontal="center" vertical="center" wrapText="1"/>
    </xf>
    <xf numFmtId="0" fontId="4" fillId="2" borderId="36" xfId="0" applyFont="1" applyFill="1" applyBorder="1" applyAlignment="1">
      <alignment horizontal="left" vertical="center"/>
    </xf>
    <xf numFmtId="0" fontId="4" fillId="2" borderId="37" xfId="0" applyFont="1" applyFill="1" applyBorder="1" applyAlignment="1">
      <alignment horizontal="left" vertical="center"/>
    </xf>
    <xf numFmtId="49" fontId="4" fillId="0" borderId="49" xfId="0" applyNumberFormat="1" applyFont="1" applyBorder="1" applyAlignment="1">
      <alignment horizontal="center" vertical="center" wrapText="1"/>
    </xf>
    <xf numFmtId="0" fontId="4" fillId="0" borderId="67"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57" xfId="0" applyFont="1" applyBorder="1" applyAlignment="1">
      <alignment horizontal="center" vertical="center" wrapText="1"/>
    </xf>
    <xf numFmtId="0" fontId="4" fillId="2" borderId="32" xfId="0" applyFont="1" applyFill="1" applyBorder="1" applyAlignment="1">
      <alignment horizontal="center" vertical="center" wrapText="1"/>
    </xf>
    <xf numFmtId="0" fontId="4" fillId="2" borderId="29"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29" xfId="0" applyFont="1" applyFill="1" applyBorder="1" applyAlignment="1">
      <alignment horizontal="center" vertical="center" wrapText="1"/>
    </xf>
    <xf numFmtId="0" fontId="4" fillId="2" borderId="26"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26" xfId="0" applyFont="1" applyFill="1" applyBorder="1" applyAlignment="1">
      <alignment horizontal="center" vertical="center" wrapText="1"/>
    </xf>
    <xf numFmtId="0" fontId="3" fillId="2" borderId="10" xfId="0" applyFont="1" applyFill="1" applyBorder="1" applyAlignment="1">
      <alignment horizontal="center" vertical="center"/>
    </xf>
    <xf numFmtId="0" fontId="3" fillId="2" borderId="25" xfId="0" applyFont="1" applyFill="1" applyBorder="1" applyAlignment="1">
      <alignment horizontal="center" vertical="center"/>
    </xf>
    <xf numFmtId="0" fontId="5" fillId="8" borderId="36" xfId="0" applyFont="1" applyFill="1" applyBorder="1" applyAlignment="1">
      <alignment horizontal="left" vertical="center" wrapText="1"/>
    </xf>
    <xf numFmtId="0" fontId="5" fillId="8" borderId="38" xfId="0" applyFont="1" applyFill="1" applyBorder="1" applyAlignment="1">
      <alignment horizontal="left" vertical="center" wrapText="1"/>
    </xf>
    <xf numFmtId="49" fontId="4" fillId="8" borderId="42" xfId="0" applyNumberFormat="1" applyFont="1" applyFill="1" applyBorder="1" applyAlignment="1">
      <alignment horizontal="center" vertical="center" wrapText="1"/>
    </xf>
    <xf numFmtId="49" fontId="4" fillId="8" borderId="45" xfId="0" applyNumberFormat="1"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3" fillId="8" borderId="50" xfId="0" applyFont="1" applyFill="1" applyBorder="1" applyAlignment="1">
      <alignment horizontal="center" vertical="center"/>
    </xf>
    <xf numFmtId="0" fontId="3" fillId="8" borderId="51" xfId="0" applyFont="1" applyFill="1" applyBorder="1" applyAlignment="1">
      <alignment horizontal="center" vertical="center"/>
    </xf>
    <xf numFmtId="0" fontId="4" fillId="8" borderId="28" xfId="0" applyFont="1" applyFill="1" applyBorder="1" applyAlignment="1">
      <alignment horizontal="center" vertical="center" wrapText="1"/>
    </xf>
    <xf numFmtId="0" fontId="4" fillId="8" borderId="30" xfId="0" applyFont="1" applyFill="1" applyBorder="1" applyAlignment="1">
      <alignment horizontal="center" vertical="center" wrapText="1"/>
    </xf>
    <xf numFmtId="0" fontId="3" fillId="8" borderId="10" xfId="0" applyFont="1" applyFill="1" applyBorder="1" applyAlignment="1">
      <alignment horizontal="center" vertical="center"/>
    </xf>
    <xf numFmtId="0" fontId="3" fillId="8" borderId="25" xfId="0" applyFont="1" applyFill="1" applyBorder="1" applyAlignment="1">
      <alignment horizontal="center" vertical="center"/>
    </xf>
    <xf numFmtId="0" fontId="3" fillId="8" borderId="11" xfId="0" applyFont="1" applyFill="1" applyBorder="1" applyAlignment="1">
      <alignment horizontal="center" vertical="center"/>
    </xf>
    <xf numFmtId="0" fontId="3" fillId="8" borderId="9" xfId="0" applyFont="1" applyFill="1" applyBorder="1" applyAlignment="1">
      <alignment horizontal="center" vertical="center"/>
    </xf>
    <xf numFmtId="0" fontId="5" fillId="8" borderId="36" xfId="0" applyFont="1" applyFill="1" applyBorder="1" applyAlignment="1">
      <alignment horizontal="left" vertical="center"/>
    </xf>
    <xf numFmtId="0" fontId="5" fillId="8" borderId="37" xfId="0" applyFont="1" applyFill="1" applyBorder="1" applyAlignment="1">
      <alignment horizontal="left" vertical="center"/>
    </xf>
    <xf numFmtId="49" fontId="4" fillId="8" borderId="49" xfId="0" applyNumberFormat="1" applyFont="1" applyFill="1" applyBorder="1" applyAlignment="1">
      <alignment horizontal="center" vertical="center" wrapText="1"/>
    </xf>
    <xf numFmtId="0" fontId="4" fillId="8" borderId="32" xfId="0" applyFont="1" applyFill="1" applyBorder="1" applyAlignment="1">
      <alignment horizontal="center" vertical="center" wrapText="1"/>
    </xf>
    <xf numFmtId="0" fontId="4" fillId="8" borderId="14"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4" fillId="8" borderId="6" xfId="0" applyFont="1" applyFill="1" applyBorder="1" applyAlignment="1">
      <alignment horizontal="center" vertical="center"/>
    </xf>
    <xf numFmtId="0" fontId="4" fillId="8" borderId="4" xfId="0" applyFont="1" applyFill="1" applyBorder="1" applyAlignment="1">
      <alignment horizontal="center" vertical="center"/>
    </xf>
    <xf numFmtId="0" fontId="4" fillId="8" borderId="50" xfId="0" applyFont="1" applyFill="1" applyBorder="1" applyAlignment="1">
      <alignment horizontal="center" vertical="center"/>
    </xf>
    <xf numFmtId="0" fontId="4" fillId="8" borderId="51" xfId="0" applyFont="1" applyFill="1" applyBorder="1" applyAlignment="1">
      <alignment horizontal="center" vertical="center"/>
    </xf>
    <xf numFmtId="0" fontId="4" fillId="8" borderId="28" xfId="0" applyFont="1" applyFill="1" applyBorder="1" applyAlignment="1">
      <alignment horizontal="center" vertical="center"/>
    </xf>
    <xf numFmtId="0" fontId="4" fillId="8" borderId="30" xfId="0" applyFont="1" applyFill="1" applyBorder="1" applyAlignment="1">
      <alignment horizontal="center" vertical="center"/>
    </xf>
    <xf numFmtId="0" fontId="4" fillId="8" borderId="10" xfId="0" applyFont="1" applyFill="1" applyBorder="1" applyAlignment="1">
      <alignment horizontal="center" vertical="center"/>
    </xf>
    <xf numFmtId="0" fontId="4" fillId="8" borderId="25" xfId="0" applyFont="1" applyFill="1" applyBorder="1" applyAlignment="1">
      <alignment horizontal="center" vertical="center"/>
    </xf>
    <xf numFmtId="0" fontId="4" fillId="8" borderId="67" xfId="0" applyFont="1" applyFill="1" applyBorder="1" applyAlignment="1">
      <alignment horizontal="center" vertical="center" wrapText="1"/>
    </xf>
    <xf numFmtId="0" fontId="4" fillId="8" borderId="66" xfId="0" applyFont="1" applyFill="1" applyBorder="1" applyAlignment="1">
      <alignment horizontal="center" vertical="center" wrapText="1"/>
    </xf>
    <xf numFmtId="0" fontId="4" fillId="8" borderId="50" xfId="0" applyFont="1" applyFill="1" applyBorder="1" applyAlignment="1">
      <alignment horizontal="center" vertical="center" wrapText="1"/>
    </xf>
    <xf numFmtId="0" fontId="4" fillId="8" borderId="51" xfId="0" applyFont="1" applyFill="1" applyBorder="1" applyAlignment="1">
      <alignment horizontal="center" vertical="center" wrapText="1"/>
    </xf>
    <xf numFmtId="0" fontId="3" fillId="8" borderId="26" xfId="0" applyFont="1" applyFill="1" applyBorder="1" applyAlignment="1">
      <alignment horizontal="center" vertical="center"/>
    </xf>
    <xf numFmtId="0" fontId="4" fillId="8" borderId="29" xfId="0" applyFont="1" applyFill="1" applyBorder="1" applyAlignment="1">
      <alignment horizontal="center" vertical="center"/>
    </xf>
    <xf numFmtId="0" fontId="4" fillId="8" borderId="23" xfId="0" applyFont="1" applyFill="1" applyBorder="1" applyAlignment="1">
      <alignment horizontal="center" vertical="center"/>
    </xf>
    <xf numFmtId="0" fontId="3" fillId="8" borderId="57" xfId="0" applyFont="1" applyFill="1" applyBorder="1" applyAlignment="1">
      <alignment horizontal="center" vertical="center"/>
    </xf>
    <xf numFmtId="0" fontId="4" fillId="8" borderId="29" xfId="0" applyFont="1" applyFill="1" applyBorder="1" applyAlignment="1">
      <alignment horizontal="center" vertical="center" wrapText="1"/>
    </xf>
    <xf numFmtId="0" fontId="3" fillId="8" borderId="23" xfId="0" applyFont="1" applyFill="1" applyBorder="1" applyAlignment="1">
      <alignment horizontal="center" vertical="center"/>
    </xf>
    <xf numFmtId="0" fontId="4" fillId="8" borderId="68" xfId="0" applyFont="1" applyFill="1" applyBorder="1" applyAlignment="1">
      <alignment horizontal="center" vertical="center" wrapText="1"/>
    </xf>
    <xf numFmtId="0" fontId="4" fillId="8" borderId="26" xfId="0" applyFont="1" applyFill="1" applyBorder="1" applyAlignment="1">
      <alignment horizontal="center" vertical="center" wrapText="1"/>
    </xf>
    <xf numFmtId="0" fontId="4" fillId="8" borderId="57" xfId="0" applyFont="1" applyFill="1" applyBorder="1" applyAlignment="1">
      <alignment horizontal="center" vertical="center" wrapText="1"/>
    </xf>
    <xf numFmtId="0" fontId="4" fillId="2" borderId="37" xfId="0" applyFont="1" applyFill="1" applyBorder="1" applyAlignment="1">
      <alignment horizontal="left" vertical="center" wrapText="1"/>
    </xf>
    <xf numFmtId="0" fontId="4" fillId="2" borderId="68" xfId="0" applyFont="1" applyFill="1" applyBorder="1" applyAlignment="1">
      <alignment horizontal="center" vertical="center"/>
    </xf>
    <xf numFmtId="0" fontId="4" fillId="0" borderId="36" xfId="0" applyFont="1" applyBorder="1" applyAlignment="1">
      <alignment horizontal="left" vertical="center" wrapText="1"/>
    </xf>
    <xf numFmtId="0" fontId="4" fillId="0" borderId="38" xfId="0" applyFont="1" applyBorder="1" applyAlignment="1">
      <alignment horizontal="left" vertical="center" wrapText="1"/>
    </xf>
    <xf numFmtId="0" fontId="4" fillId="0" borderId="66"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4" fillId="0" borderId="28" xfId="0" applyFont="1" applyBorder="1" applyAlignment="1">
      <alignment horizontal="center" vertical="center"/>
    </xf>
    <xf numFmtId="0" fontId="4" fillId="0" borderId="30" xfId="0" applyFont="1" applyBorder="1" applyAlignment="1">
      <alignment horizontal="center" vertical="center"/>
    </xf>
    <xf numFmtId="0" fontId="4" fillId="0" borderId="10" xfId="0" applyFont="1" applyBorder="1" applyAlignment="1">
      <alignment horizontal="center" vertical="center"/>
    </xf>
    <xf numFmtId="0" fontId="4" fillId="0" borderId="25"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8" fillId="0" borderId="6" xfId="0" applyFont="1" applyBorder="1" applyAlignment="1">
      <alignment horizontal="center" vertical="center"/>
    </xf>
    <xf numFmtId="0" fontId="8" fillId="0" borderId="4"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4" fillId="0" borderId="40" xfId="0" applyFont="1" applyBorder="1" applyAlignment="1">
      <alignment horizontal="left" vertical="center" wrapTex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2" borderId="38" xfId="0" applyFont="1" applyFill="1" applyBorder="1" applyAlignment="1">
      <alignment horizontal="left" vertical="center"/>
    </xf>
    <xf numFmtId="0" fontId="4" fillId="0" borderId="5" xfId="0" applyFont="1" applyBorder="1" applyAlignment="1">
      <alignment horizontal="center" vertical="center" wrapText="1"/>
    </xf>
    <xf numFmtId="0" fontId="4" fillId="0" borderId="14" xfId="0" applyFont="1" applyBorder="1" applyAlignment="1">
      <alignment horizontal="center" vertical="center" wrapText="1"/>
    </xf>
    <xf numFmtId="0" fontId="4" fillId="2" borderId="7"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9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35" xfId="0" applyFont="1" applyFill="1" applyBorder="1" applyAlignment="1">
      <alignment horizontal="left" vertical="center" wrapText="1"/>
    </xf>
    <xf numFmtId="49" fontId="4" fillId="2" borderId="44" xfId="0" applyNumberFormat="1" applyFont="1" applyFill="1" applyBorder="1" applyAlignment="1">
      <alignment horizontal="center" vertical="center" wrapText="1"/>
    </xf>
    <xf numFmtId="0" fontId="4" fillId="2" borderId="21" xfId="0" applyFont="1" applyFill="1" applyBorder="1" applyAlignment="1">
      <alignment horizontal="center" vertical="center" wrapText="1"/>
    </xf>
    <xf numFmtId="0" fontId="4" fillId="2" borderId="7" xfId="0" applyFont="1" applyFill="1" applyBorder="1" applyAlignment="1">
      <alignment horizontal="center" vertical="center"/>
    </xf>
    <xf numFmtId="0" fontId="4" fillId="0" borderId="32" xfId="0" applyFont="1" applyBorder="1" applyAlignment="1">
      <alignment horizontal="center" vertical="center" wrapText="1"/>
    </xf>
    <xf numFmtId="0" fontId="4" fillId="0" borderId="14" xfId="0" applyFont="1" applyBorder="1" applyAlignment="1">
      <alignment horizontal="center" vertical="center"/>
    </xf>
    <xf numFmtId="0" fontId="4" fillId="2" borderId="22" xfId="0" applyFont="1" applyFill="1" applyBorder="1" applyAlignment="1">
      <alignment horizontal="center" vertical="center"/>
    </xf>
    <xf numFmtId="0" fontId="4" fillId="2" borderId="78"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8"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26" xfId="0" applyFont="1" applyFill="1" applyBorder="1" applyAlignment="1">
      <alignment horizontal="center" vertical="center" wrapText="1"/>
    </xf>
    <xf numFmtId="49" fontId="4" fillId="0" borderId="44" xfId="0" applyNumberFormat="1" applyFont="1" applyBorder="1" applyAlignment="1">
      <alignment horizontal="center" vertical="center" wrapText="1"/>
    </xf>
    <xf numFmtId="0" fontId="4" fillId="0" borderId="21" xfId="0" applyFont="1" applyBorder="1" applyAlignment="1">
      <alignment horizontal="center" vertical="center" wrapText="1"/>
    </xf>
    <xf numFmtId="0" fontId="4" fillId="0" borderId="7" xfId="0" applyFont="1" applyBorder="1" applyAlignment="1">
      <alignment horizontal="center" vertical="center" wrapText="1"/>
    </xf>
    <xf numFmtId="49" fontId="4" fillId="0" borderId="86" xfId="0" applyNumberFormat="1" applyFont="1" applyBorder="1" applyAlignment="1">
      <alignment horizontal="center" vertical="center" wrapText="1"/>
    </xf>
    <xf numFmtId="0" fontId="4" fillId="2" borderId="35" xfId="0" applyFont="1" applyFill="1" applyBorder="1" applyAlignment="1">
      <alignment horizontal="left" vertical="center"/>
    </xf>
    <xf numFmtId="0" fontId="4" fillId="0" borderId="57" xfId="0" applyFont="1" applyBorder="1" applyAlignment="1">
      <alignment horizontal="center" vertical="center"/>
    </xf>
    <xf numFmtId="0" fontId="4" fillId="2" borderId="73"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09"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70" xfId="0" applyFont="1" applyFill="1" applyBorder="1" applyAlignment="1">
      <alignment horizontal="center" vertical="center"/>
    </xf>
    <xf numFmtId="0" fontId="4" fillId="2" borderId="33" xfId="0" applyFont="1" applyFill="1" applyBorder="1" applyAlignment="1">
      <alignment horizontal="center" vertical="center"/>
    </xf>
    <xf numFmtId="0" fontId="4" fillId="0" borderId="21" xfId="0" applyFont="1" applyBorder="1" applyAlignment="1">
      <alignment horizontal="center" vertical="center"/>
    </xf>
    <xf numFmtId="0" fontId="4" fillId="0" borderId="7" xfId="0" applyFont="1" applyBorder="1" applyAlignment="1">
      <alignment horizontal="center" vertical="center"/>
    </xf>
    <xf numFmtId="0" fontId="4" fillId="2" borderId="91" xfId="0" applyFont="1" applyFill="1" applyBorder="1" applyAlignment="1">
      <alignment horizontal="center" vertical="center"/>
    </xf>
    <xf numFmtId="0" fontId="4" fillId="0" borderId="55" xfId="0" applyFont="1" applyBorder="1" applyAlignment="1">
      <alignment horizontal="center" vertical="center"/>
    </xf>
    <xf numFmtId="0" fontId="3" fillId="9" borderId="91" xfId="0" applyFont="1" applyFill="1" applyBorder="1" applyAlignment="1">
      <alignment horizontal="center" vertical="center"/>
    </xf>
    <xf numFmtId="0" fontId="3" fillId="9" borderId="68" xfId="0" applyFont="1" applyFill="1" applyBorder="1" applyAlignment="1">
      <alignment horizontal="center" vertical="center"/>
    </xf>
    <xf numFmtId="0" fontId="3" fillId="9" borderId="12" xfId="0" applyFont="1" applyFill="1" applyBorder="1" applyAlignment="1">
      <alignment horizontal="center" vertical="center"/>
    </xf>
    <xf numFmtId="0" fontId="3" fillId="9" borderId="26" xfId="0" applyFont="1" applyFill="1" applyBorder="1" applyAlignment="1">
      <alignment horizontal="center" vertical="center"/>
    </xf>
    <xf numFmtId="0" fontId="3" fillId="9" borderId="35" xfId="0" applyFont="1" applyFill="1" applyBorder="1" applyAlignment="1">
      <alignment horizontal="left" vertical="center" wrapText="1"/>
    </xf>
    <xf numFmtId="0" fontId="3" fillId="9" borderId="37" xfId="0" applyFont="1" applyFill="1" applyBorder="1" applyAlignment="1">
      <alignment horizontal="left" vertical="center" wrapText="1"/>
    </xf>
    <xf numFmtId="49" fontId="3" fillId="9" borderId="44" xfId="0" applyNumberFormat="1" applyFont="1" applyFill="1" applyBorder="1" applyAlignment="1">
      <alignment horizontal="center" vertical="center" wrapText="1"/>
    </xf>
    <xf numFmtId="49" fontId="3" fillId="9" borderId="49" xfId="0" applyNumberFormat="1" applyFont="1" applyFill="1" applyBorder="1" applyAlignment="1">
      <alignment horizontal="center" vertical="center" wrapText="1"/>
    </xf>
    <xf numFmtId="0" fontId="3" fillId="9" borderId="21" xfId="0" applyFont="1" applyFill="1" applyBorder="1" applyAlignment="1">
      <alignment horizontal="center" vertical="center" wrapText="1"/>
    </xf>
    <xf numFmtId="0" fontId="3" fillId="9" borderId="32" xfId="0" applyFont="1" applyFill="1" applyBorder="1" applyAlignment="1">
      <alignment horizontal="center" vertical="center" wrapText="1"/>
    </xf>
    <xf numFmtId="0" fontId="3" fillId="9" borderId="7" xfId="0" applyFont="1" applyFill="1" applyBorder="1" applyAlignment="1">
      <alignment horizontal="center" vertical="center"/>
    </xf>
    <xf numFmtId="0" fontId="3" fillId="9" borderId="14" xfId="0" applyFont="1" applyFill="1" applyBorder="1" applyAlignment="1">
      <alignment horizontal="center" vertical="center"/>
    </xf>
    <xf numFmtId="0" fontId="3" fillId="9" borderId="7" xfId="0" applyFont="1" applyFill="1" applyBorder="1" applyAlignment="1">
      <alignment horizontal="center" vertical="center" wrapText="1"/>
    </xf>
    <xf numFmtId="0" fontId="3" fillId="9" borderId="14" xfId="0" applyFont="1" applyFill="1" applyBorder="1" applyAlignment="1">
      <alignment horizontal="center" vertical="center" wrapText="1"/>
    </xf>
    <xf numFmtId="0" fontId="3" fillId="2" borderId="0" xfId="0" applyFont="1" applyFill="1" applyAlignment="1">
      <alignment horizontal="left" vertical="center"/>
    </xf>
    <xf numFmtId="0" fontId="3" fillId="2" borderId="5" xfId="0" applyFont="1" applyFill="1" applyBorder="1" applyAlignment="1">
      <alignment horizontal="center" vertical="center"/>
    </xf>
    <xf numFmtId="0" fontId="3" fillId="2" borderId="2" xfId="0" applyFont="1" applyFill="1" applyBorder="1" applyAlignment="1">
      <alignment horizontal="center" vertical="center"/>
    </xf>
    <xf numFmtId="0" fontId="3" fillId="9" borderId="22" xfId="0" applyFont="1" applyFill="1" applyBorder="1" applyAlignment="1">
      <alignment horizontal="center" vertical="center"/>
    </xf>
    <xf numFmtId="0" fontId="3" fillId="9" borderId="23" xfId="0" applyFont="1" applyFill="1" applyBorder="1" applyAlignment="1">
      <alignment horizontal="center" vertical="center"/>
    </xf>
    <xf numFmtId="0" fontId="3" fillId="9" borderId="55" xfId="0" applyFont="1" applyFill="1" applyBorder="1" applyAlignment="1">
      <alignment horizontal="center" vertical="center"/>
    </xf>
    <xf numFmtId="0" fontId="3" fillId="9" borderId="57" xfId="0" applyFont="1" applyFill="1" applyBorder="1" applyAlignment="1">
      <alignment horizontal="center" vertical="center"/>
    </xf>
    <xf numFmtId="0" fontId="3" fillId="9" borderId="21" xfId="0" applyFont="1" applyFill="1" applyBorder="1" applyAlignment="1">
      <alignment horizontal="center" vertical="center"/>
    </xf>
    <xf numFmtId="0" fontId="3" fillId="9" borderId="32" xfId="0" applyFont="1" applyFill="1" applyBorder="1" applyAlignment="1">
      <alignment horizontal="center" vertical="center"/>
    </xf>
    <xf numFmtId="0" fontId="3" fillId="9" borderId="78" xfId="0" applyFont="1" applyFill="1" applyBorder="1" applyAlignment="1">
      <alignment horizontal="center" vertical="center"/>
    </xf>
    <xf numFmtId="0" fontId="3" fillId="9" borderId="29" xfId="0" applyFont="1" applyFill="1" applyBorder="1" applyAlignment="1">
      <alignment horizontal="center" vertical="center"/>
    </xf>
    <xf numFmtId="0" fontId="4" fillId="0" borderId="32" xfId="0" applyFont="1" applyBorder="1" applyAlignment="1">
      <alignment horizontal="center" vertical="center"/>
    </xf>
    <xf numFmtId="0" fontId="4" fillId="0" borderId="23" xfId="0" applyFont="1" applyBorder="1" applyAlignment="1">
      <alignment horizontal="center" vertical="center"/>
    </xf>
    <xf numFmtId="49" fontId="4" fillId="0" borderId="42"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3" fillId="2" borderId="6" xfId="0" applyFont="1" applyFill="1" applyBorder="1" applyAlignment="1">
      <alignment horizontal="center" vertical="center"/>
    </xf>
    <xf numFmtId="0" fontId="3" fillId="2" borderId="4" xfId="0" applyFont="1" applyFill="1" applyBorder="1" applyAlignment="1">
      <alignment horizontal="center" vertical="center"/>
    </xf>
    <xf numFmtId="0" fontId="4" fillId="8" borderId="11" xfId="0" applyFont="1" applyFill="1" applyBorder="1" applyAlignment="1">
      <alignment horizontal="center" vertical="center"/>
    </xf>
    <xf numFmtId="0" fontId="4" fillId="8" borderId="12" xfId="0" applyFont="1" applyFill="1" applyBorder="1" applyAlignment="1">
      <alignment horizontal="center" vertical="center"/>
    </xf>
    <xf numFmtId="0" fontId="4" fillId="8" borderId="26" xfId="0" applyFont="1" applyFill="1" applyBorder="1" applyAlignment="1">
      <alignment horizontal="center" vertical="center"/>
    </xf>
    <xf numFmtId="0" fontId="4" fillId="8" borderId="21" xfId="0" applyFont="1" applyFill="1" applyBorder="1" applyAlignment="1">
      <alignment horizontal="center" vertical="center"/>
    </xf>
    <xf numFmtId="0" fontId="4" fillId="8" borderId="32" xfId="0" applyFont="1" applyFill="1" applyBorder="1" applyAlignment="1">
      <alignment horizontal="center" vertical="center"/>
    </xf>
    <xf numFmtId="0" fontId="4" fillId="8" borderId="5" xfId="0" applyFont="1" applyFill="1" applyBorder="1" applyAlignment="1">
      <alignment horizontal="center" vertical="center"/>
    </xf>
    <xf numFmtId="0" fontId="4" fillId="8" borderId="7" xfId="0" applyFont="1" applyFill="1" applyBorder="1" applyAlignment="1">
      <alignment horizontal="center" vertical="center"/>
    </xf>
    <xf numFmtId="0" fontId="4" fillId="8" borderId="14" xfId="0" applyFont="1" applyFill="1" applyBorder="1" applyAlignment="1">
      <alignment horizontal="center" vertical="center"/>
    </xf>
    <xf numFmtId="0" fontId="4" fillId="8" borderId="55" xfId="0" applyFont="1" applyFill="1" applyBorder="1" applyAlignment="1">
      <alignment horizontal="center" vertical="center"/>
    </xf>
    <xf numFmtId="0" fontId="4" fillId="8" borderId="57" xfId="0" applyFont="1" applyFill="1" applyBorder="1" applyAlignment="1">
      <alignment horizontal="center" vertical="center"/>
    </xf>
    <xf numFmtId="0" fontId="4" fillId="8" borderId="67" xfId="0" applyFont="1" applyFill="1" applyBorder="1" applyAlignment="1">
      <alignment horizontal="center" vertical="center"/>
    </xf>
    <xf numFmtId="0" fontId="4" fillId="8" borderId="91" xfId="0" applyFont="1" applyFill="1" applyBorder="1" applyAlignment="1">
      <alignment horizontal="center" vertical="center"/>
    </xf>
    <xf numFmtId="0" fontId="4" fillId="8" borderId="68" xfId="0" applyFont="1" applyFill="1" applyBorder="1" applyAlignment="1">
      <alignment horizontal="center" vertical="center"/>
    </xf>
    <xf numFmtId="0" fontId="4" fillId="8" borderId="36" xfId="0" applyFont="1" applyFill="1" applyBorder="1" applyAlignment="1">
      <alignment horizontal="left" vertical="center" wrapText="1"/>
    </xf>
    <xf numFmtId="0" fontId="4" fillId="8" borderId="35" xfId="0" applyFont="1" applyFill="1" applyBorder="1" applyAlignment="1">
      <alignment horizontal="left" vertical="center" wrapText="1"/>
    </xf>
    <xf numFmtId="0" fontId="4" fillId="8" borderId="37" xfId="0" applyFont="1" applyFill="1" applyBorder="1" applyAlignment="1">
      <alignment horizontal="left" vertical="center" wrapText="1"/>
    </xf>
    <xf numFmtId="49" fontId="3" fillId="8" borderId="42" xfId="0" applyNumberFormat="1" applyFont="1" applyFill="1" applyBorder="1" applyAlignment="1">
      <alignment horizontal="center" vertical="center"/>
    </xf>
    <xf numFmtId="49" fontId="4" fillId="8" borderId="44" xfId="0" applyNumberFormat="1" applyFont="1" applyFill="1" applyBorder="1" applyAlignment="1">
      <alignment horizontal="center" vertical="center"/>
    </xf>
    <xf numFmtId="49" fontId="4" fillId="8" borderId="49" xfId="0" applyNumberFormat="1" applyFont="1" applyFill="1" applyBorder="1" applyAlignment="1">
      <alignment horizontal="center" vertical="center"/>
    </xf>
    <xf numFmtId="0" fontId="4" fillId="8" borderId="21"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8" borderId="78" xfId="0" applyFont="1" applyFill="1" applyBorder="1" applyAlignment="1">
      <alignment horizontal="center" vertical="center"/>
    </xf>
    <xf numFmtId="0" fontId="4" fillId="8" borderId="22" xfId="0" applyFont="1" applyFill="1" applyBorder="1" applyAlignment="1">
      <alignment horizontal="center" vertical="center"/>
    </xf>
    <xf numFmtId="0" fontId="3" fillId="4" borderId="3" xfId="0" applyFont="1" applyFill="1" applyBorder="1" applyAlignment="1">
      <alignment horizontal="center"/>
    </xf>
    <xf numFmtId="0" fontId="3" fillId="4" borderId="43" xfId="0" applyFont="1" applyFill="1" applyBorder="1" applyAlignment="1">
      <alignment horizontal="center"/>
    </xf>
    <xf numFmtId="0" fontId="3" fillId="4" borderId="24" xfId="0" applyFont="1" applyFill="1" applyBorder="1" applyAlignment="1">
      <alignment horizontal="center"/>
    </xf>
    <xf numFmtId="0" fontId="3" fillId="4" borderId="84" xfId="0" applyFont="1" applyFill="1" applyBorder="1" applyAlignment="1">
      <alignment horizontal="center"/>
    </xf>
    <xf numFmtId="0" fontId="3" fillId="4" borderId="8" xfId="0" applyFont="1" applyFill="1" applyBorder="1" applyAlignment="1">
      <alignment horizontal="center"/>
    </xf>
    <xf numFmtId="0" fontId="3" fillId="4" borderId="74"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82" xfId="0" applyFont="1" applyFill="1" applyBorder="1" applyAlignment="1">
      <alignment horizontal="center" vertical="center"/>
    </xf>
    <xf numFmtId="0" fontId="3" fillId="4" borderId="84" xfId="0" applyFont="1" applyFill="1" applyBorder="1" applyAlignment="1">
      <alignment horizontal="center" vertical="center"/>
    </xf>
    <xf numFmtId="0" fontId="3" fillId="4" borderId="64" xfId="0" applyFont="1" applyFill="1" applyBorder="1" applyAlignment="1">
      <alignment horizontal="center"/>
    </xf>
    <xf numFmtId="0" fontId="3" fillId="4" borderId="46" xfId="0" applyFont="1" applyFill="1" applyBorder="1" applyAlignment="1">
      <alignment horizontal="center" vertical="center"/>
    </xf>
    <xf numFmtId="0" fontId="3" fillId="4" borderId="34" xfId="0" applyFont="1" applyFill="1" applyBorder="1" applyAlignment="1">
      <alignment horizontal="center" vertical="center"/>
    </xf>
    <xf numFmtId="0" fontId="3" fillId="4" borderId="102" xfId="0" applyFont="1" applyFill="1" applyBorder="1" applyAlignment="1">
      <alignment horizontal="center" vertical="center"/>
    </xf>
    <xf numFmtId="0" fontId="3" fillId="4" borderId="97" xfId="0" applyFont="1" applyFill="1" applyBorder="1" applyAlignment="1">
      <alignment horizontal="center" vertical="center"/>
    </xf>
    <xf numFmtId="0" fontId="3" fillId="4" borderId="105" xfId="0" applyFont="1" applyFill="1" applyBorder="1" applyAlignment="1">
      <alignment horizontal="center" vertical="center"/>
    </xf>
    <xf numFmtId="0" fontId="3" fillId="4" borderId="104" xfId="0" applyFont="1" applyFill="1" applyBorder="1" applyAlignment="1">
      <alignment horizontal="center" vertical="center"/>
    </xf>
    <xf numFmtId="0" fontId="3" fillId="4" borderId="103" xfId="0" applyFont="1" applyFill="1" applyBorder="1" applyAlignment="1">
      <alignment horizontal="center" vertical="center"/>
    </xf>
    <xf numFmtId="2" fontId="3" fillId="0" borderId="0" xfId="0" applyNumberFormat="1" applyFont="1" applyAlignment="1">
      <alignment horizontal="center"/>
    </xf>
    <xf numFmtId="2" fontId="3" fillId="0" borderId="0" xfId="0" applyNumberFormat="1" applyFont="1" applyAlignment="1">
      <alignment horizontal="center" vertical="center"/>
    </xf>
  </cellXfs>
  <cellStyles count="1">
    <cellStyle name="Normalny" xfId="0" builtinId="0"/>
  </cellStyles>
  <dxfs count="0"/>
  <tableStyles count="0" defaultTableStyle="TableStyleMedium9" defaultPivotStyle="PivotStyleLight16"/>
  <colors>
    <mruColors>
      <color rgb="FFCCFF99"/>
      <color rgb="FFFFFF66"/>
      <color rgb="FFFF00FF"/>
      <color rgb="FF0000CC"/>
      <color rgb="FFF76909"/>
      <color rgb="FF6600CC"/>
      <color rgb="FF993300"/>
      <color rgb="FF33CC33"/>
      <color rgb="FFCC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oczątek">
      <a:dk1>
        <a:sysClr val="windowText" lastClr="000000"/>
      </a:dk1>
      <a:lt1>
        <a:sysClr val="window" lastClr="FFFFFF"/>
      </a:lt1>
      <a:dk2>
        <a:srgbClr val="464653"/>
      </a:dk2>
      <a:lt2>
        <a:srgbClr val="DDE9EC"/>
      </a:lt2>
      <a:accent1>
        <a:srgbClr val="727CA3"/>
      </a:accent1>
      <a:accent2>
        <a:srgbClr val="9FB8CD"/>
      </a:accent2>
      <a:accent3>
        <a:srgbClr val="D2DA7A"/>
      </a:accent3>
      <a:accent4>
        <a:srgbClr val="FADA7A"/>
      </a:accent4>
      <a:accent5>
        <a:srgbClr val="B88472"/>
      </a:accent5>
      <a:accent6>
        <a:srgbClr val="8E736A"/>
      </a:accent6>
      <a:hlink>
        <a:srgbClr val="B292CA"/>
      </a:hlink>
      <a:folHlink>
        <a:srgbClr val="6B56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1267"/>
  <sheetViews>
    <sheetView tabSelected="1" zoomScale="90" zoomScaleNormal="90" workbookViewId="0">
      <pane xSplit="1" ySplit="8" topLeftCell="B189" activePane="bottomRight" state="frozen"/>
      <selection pane="topRight" activeCell="B1" sqref="B1"/>
      <selection pane="bottomLeft" activeCell="A9" sqref="A9"/>
      <selection pane="bottomRight" activeCell="B1" sqref="B1:Z1"/>
    </sheetView>
  </sheetViews>
  <sheetFormatPr defaultColWidth="9.28515625" defaultRowHeight="12.75" x14ac:dyDescent="0.2"/>
  <cols>
    <col min="1" max="1" width="1.28515625" style="7" customWidth="1"/>
    <col min="2" max="2" width="67.28515625" style="9" customWidth="1"/>
    <col min="3" max="3" width="7.28515625" style="285" customWidth="1"/>
    <col min="4" max="5" width="5.7109375" style="3" customWidth="1"/>
    <col min="6" max="6" width="5.28515625" style="3" customWidth="1"/>
    <col min="7" max="7" width="4.28515625" style="32" customWidth="1"/>
    <col min="8" max="8" width="5.28515625" style="32" customWidth="1"/>
    <col min="9" max="9" width="4.42578125" style="32" customWidth="1"/>
    <col min="10" max="10" width="5" style="3" customWidth="1"/>
    <col min="11" max="14" width="4.42578125" style="32" customWidth="1"/>
    <col min="15" max="26" width="4.42578125" style="6" customWidth="1"/>
    <col min="27" max="34" width="4.42578125" style="1" customWidth="1"/>
    <col min="35" max="35" width="0.7109375" style="2" customWidth="1"/>
    <col min="36" max="36" width="1.7109375" style="7" customWidth="1"/>
    <col min="37" max="37" width="2.28515625" style="7" customWidth="1"/>
    <col min="38" max="16384" width="9.28515625" style="7"/>
  </cols>
  <sheetData>
    <row r="1" spans="2:35" ht="15.75" x14ac:dyDescent="0.2">
      <c r="B1" s="414" t="s">
        <v>0</v>
      </c>
      <c r="C1" s="414"/>
      <c r="D1" s="414"/>
      <c r="E1" s="414"/>
      <c r="F1" s="414"/>
      <c r="G1" s="414"/>
      <c r="H1" s="414"/>
      <c r="I1" s="414"/>
      <c r="J1" s="414"/>
      <c r="K1" s="414"/>
      <c r="L1" s="414"/>
      <c r="M1" s="414"/>
      <c r="N1" s="414"/>
      <c r="O1" s="414"/>
      <c r="P1" s="414"/>
      <c r="Q1" s="414"/>
      <c r="R1" s="414"/>
      <c r="S1" s="414"/>
      <c r="T1" s="414"/>
      <c r="U1" s="414"/>
      <c r="V1" s="414"/>
      <c r="W1" s="414"/>
      <c r="X1" s="414"/>
      <c r="Y1" s="414"/>
      <c r="Z1" s="414"/>
    </row>
    <row r="2" spans="2:35" ht="15.75" x14ac:dyDescent="0.25">
      <c r="B2" s="415" t="s">
        <v>1</v>
      </c>
      <c r="C2" s="415"/>
      <c r="D2" s="415"/>
      <c r="E2" s="415"/>
      <c r="F2" s="415"/>
      <c r="G2" s="415"/>
      <c r="H2" s="415"/>
      <c r="I2" s="415"/>
      <c r="J2" s="415"/>
      <c r="K2" s="415"/>
      <c r="L2" s="415"/>
      <c r="M2" s="415"/>
      <c r="N2" s="415"/>
      <c r="O2" s="415"/>
      <c r="P2" s="415"/>
      <c r="Q2" s="415"/>
      <c r="R2" s="415"/>
      <c r="S2" s="415"/>
      <c r="T2" s="415"/>
      <c r="U2" s="415"/>
      <c r="V2" s="415"/>
      <c r="W2" s="415"/>
      <c r="X2" s="415"/>
      <c r="Y2" s="415"/>
      <c r="Z2" s="415"/>
    </row>
    <row r="3" spans="2:35" ht="7.5" customHeight="1" x14ac:dyDescent="0.2">
      <c r="B3" s="314"/>
      <c r="H3" s="4"/>
      <c r="I3" s="4"/>
      <c r="J3" s="5"/>
      <c r="K3" s="4"/>
      <c r="L3" s="4"/>
      <c r="M3" s="4"/>
      <c r="N3" s="4"/>
    </row>
    <row r="4" spans="2:35" ht="4.1500000000000004" customHeight="1" x14ac:dyDescent="0.2">
      <c r="B4" s="416"/>
      <c r="C4" s="416"/>
      <c r="D4" s="416"/>
      <c r="E4" s="416"/>
      <c r="F4" s="416"/>
      <c r="G4" s="416"/>
      <c r="H4" s="416"/>
      <c r="I4" s="416"/>
      <c r="J4" s="416"/>
      <c r="K4" s="416"/>
      <c r="L4" s="416"/>
      <c r="M4" s="416"/>
      <c r="N4" s="416"/>
      <c r="O4" s="416"/>
      <c r="P4" s="416"/>
      <c r="Q4" s="416"/>
      <c r="R4" s="416"/>
      <c r="S4" s="416"/>
      <c r="T4" s="416"/>
      <c r="U4" s="416"/>
      <c r="V4" s="416"/>
      <c r="W4" s="416"/>
      <c r="X4" s="416"/>
      <c r="Y4" s="416"/>
      <c r="Z4" s="416"/>
    </row>
    <row r="5" spans="2:35" ht="13.5" thickBot="1" x14ac:dyDescent="0.25">
      <c r="B5" s="417" t="s">
        <v>2</v>
      </c>
      <c r="C5" s="417"/>
      <c r="D5" s="417"/>
      <c r="E5" s="417"/>
      <c r="F5" s="417"/>
      <c r="G5" s="417"/>
      <c r="H5" s="417"/>
      <c r="I5" s="417"/>
      <c r="J5" s="417"/>
      <c r="K5" s="417"/>
      <c r="L5" s="417"/>
      <c r="M5" s="417"/>
      <c r="N5" s="417"/>
      <c r="O5" s="417"/>
      <c r="P5" s="417"/>
      <c r="Q5" s="417"/>
      <c r="R5" s="417"/>
      <c r="S5" s="417"/>
      <c r="T5" s="417"/>
      <c r="U5" s="417"/>
      <c r="V5" s="417"/>
      <c r="W5" s="417"/>
      <c r="X5" s="417"/>
      <c r="Y5" s="417"/>
      <c r="Z5" s="417"/>
    </row>
    <row r="6" spans="2:35" s="3" customFormat="1" ht="18" customHeight="1" x14ac:dyDescent="0.2">
      <c r="B6" s="418" t="s">
        <v>3</v>
      </c>
      <c r="C6" s="421" t="s">
        <v>4</v>
      </c>
      <c r="D6" s="424" t="s">
        <v>5</v>
      </c>
      <c r="E6" s="425"/>
      <c r="F6" s="426" t="s">
        <v>6</v>
      </c>
      <c r="G6" s="429" t="s">
        <v>7</v>
      </c>
      <c r="H6" s="432" t="s">
        <v>8</v>
      </c>
      <c r="I6" s="433"/>
      <c r="J6" s="433"/>
      <c r="K6" s="433"/>
      <c r="L6" s="433"/>
      <c r="M6" s="433"/>
      <c r="N6" s="434"/>
      <c r="O6" s="400" t="s">
        <v>9</v>
      </c>
      <c r="P6" s="401"/>
      <c r="Q6" s="401"/>
      <c r="R6" s="402"/>
      <c r="S6" s="403" t="s">
        <v>10</v>
      </c>
      <c r="T6" s="401"/>
      <c r="U6" s="401"/>
      <c r="V6" s="404"/>
      <c r="W6" s="400" t="s">
        <v>11</v>
      </c>
      <c r="X6" s="401"/>
      <c r="Y6" s="401"/>
      <c r="Z6" s="404"/>
      <c r="AA6" s="400" t="s">
        <v>12</v>
      </c>
      <c r="AB6" s="401"/>
      <c r="AC6" s="401"/>
      <c r="AD6" s="404"/>
      <c r="AE6" s="400" t="s">
        <v>13</v>
      </c>
      <c r="AF6" s="401"/>
      <c r="AG6" s="401"/>
      <c r="AH6" s="405"/>
      <c r="AI6" s="8"/>
    </row>
    <row r="7" spans="2:35" s="3" customFormat="1" ht="13.15" customHeight="1" x14ac:dyDescent="0.2">
      <c r="B7" s="419"/>
      <c r="C7" s="422"/>
      <c r="D7" s="406" t="s">
        <v>14</v>
      </c>
      <c r="E7" s="408" t="s">
        <v>15</v>
      </c>
      <c r="F7" s="427"/>
      <c r="G7" s="430"/>
      <c r="H7" s="410" t="s">
        <v>16</v>
      </c>
      <c r="I7" s="412" t="s">
        <v>17</v>
      </c>
      <c r="J7" s="412" t="s">
        <v>18</v>
      </c>
      <c r="K7" s="412"/>
      <c r="L7" s="412" t="s">
        <v>19</v>
      </c>
      <c r="M7" s="412" t="s">
        <v>20</v>
      </c>
      <c r="N7" s="440" t="s">
        <v>21</v>
      </c>
      <c r="O7" s="442" t="s">
        <v>22</v>
      </c>
      <c r="P7" s="435"/>
      <c r="Q7" s="410" t="s">
        <v>23</v>
      </c>
      <c r="R7" s="443"/>
      <c r="S7" s="442" t="s">
        <v>24</v>
      </c>
      <c r="T7" s="435"/>
      <c r="U7" s="410" t="s">
        <v>25</v>
      </c>
      <c r="V7" s="440"/>
      <c r="W7" s="410" t="s">
        <v>26</v>
      </c>
      <c r="X7" s="435"/>
      <c r="Y7" s="410" t="s">
        <v>27</v>
      </c>
      <c r="Z7" s="440"/>
      <c r="AA7" s="410" t="s">
        <v>28</v>
      </c>
      <c r="AB7" s="435"/>
      <c r="AC7" s="410" t="s">
        <v>29</v>
      </c>
      <c r="AD7" s="440"/>
      <c r="AE7" s="410" t="s">
        <v>30</v>
      </c>
      <c r="AF7" s="435"/>
      <c r="AG7" s="410" t="s">
        <v>31</v>
      </c>
      <c r="AH7" s="435"/>
      <c r="AI7" s="8"/>
    </row>
    <row r="8" spans="2:35" s="3" customFormat="1" ht="12" customHeight="1" thickBot="1" x14ac:dyDescent="0.25">
      <c r="B8" s="420"/>
      <c r="C8" s="423"/>
      <c r="D8" s="407"/>
      <c r="E8" s="409"/>
      <c r="F8" s="428"/>
      <c r="G8" s="431"/>
      <c r="H8" s="411"/>
      <c r="I8" s="413"/>
      <c r="J8" s="149" t="s">
        <v>32</v>
      </c>
      <c r="K8" s="149" t="s">
        <v>16</v>
      </c>
      <c r="L8" s="413"/>
      <c r="M8" s="413"/>
      <c r="N8" s="441"/>
      <c r="O8" s="153" t="s">
        <v>33</v>
      </c>
      <c r="P8" s="151" t="s">
        <v>18</v>
      </c>
      <c r="Q8" s="150" t="s">
        <v>33</v>
      </c>
      <c r="R8" s="152" t="s">
        <v>18</v>
      </c>
      <c r="S8" s="153" t="s">
        <v>33</v>
      </c>
      <c r="T8" s="151" t="s">
        <v>18</v>
      </c>
      <c r="U8" s="150" t="s">
        <v>33</v>
      </c>
      <c r="V8" s="152" t="s">
        <v>18</v>
      </c>
      <c r="W8" s="153" t="s">
        <v>33</v>
      </c>
      <c r="X8" s="151" t="s">
        <v>18</v>
      </c>
      <c r="Y8" s="150" t="s">
        <v>33</v>
      </c>
      <c r="Z8" s="154" t="s">
        <v>18</v>
      </c>
      <c r="AA8" s="150" t="s">
        <v>33</v>
      </c>
      <c r="AB8" s="152" t="s">
        <v>18</v>
      </c>
      <c r="AC8" s="354" t="s">
        <v>33</v>
      </c>
      <c r="AD8" s="154" t="s">
        <v>18</v>
      </c>
      <c r="AE8" s="150" t="s">
        <v>33</v>
      </c>
      <c r="AF8" s="152" t="s">
        <v>18</v>
      </c>
      <c r="AG8" s="354" t="s">
        <v>33</v>
      </c>
      <c r="AH8" s="151" t="s">
        <v>18</v>
      </c>
      <c r="AI8" s="8"/>
    </row>
    <row r="9" spans="2:35" s="9" customFormat="1" ht="19.899999999999999" customHeight="1" x14ac:dyDescent="0.2">
      <c r="B9" s="156" t="s">
        <v>34</v>
      </c>
      <c r="C9" s="157" t="s">
        <v>35</v>
      </c>
      <c r="D9" s="164"/>
      <c r="E9" s="159"/>
      <c r="F9" s="158">
        <f>SUM(F10:F22)</f>
        <v>300</v>
      </c>
      <c r="G9" s="160">
        <f>SUM(G10:G22)</f>
        <v>33</v>
      </c>
      <c r="H9" s="158">
        <f>SUM(H10:H22)</f>
        <v>195</v>
      </c>
      <c r="I9" s="161"/>
      <c r="J9" s="161">
        <f>SUM(J10:J22)</f>
        <v>105</v>
      </c>
      <c r="K9" s="161"/>
      <c r="L9" s="161"/>
      <c r="M9" s="161"/>
      <c r="N9" s="159"/>
      <c r="O9" s="164">
        <f t="shared" ref="O9:AH9" si="0">SUM(O10:O22)</f>
        <v>60</v>
      </c>
      <c r="P9" s="162">
        <f t="shared" si="0"/>
        <v>15</v>
      </c>
      <c r="Q9" s="158">
        <f t="shared" si="0"/>
        <v>0</v>
      </c>
      <c r="R9" s="163">
        <f t="shared" si="0"/>
        <v>0</v>
      </c>
      <c r="S9" s="164">
        <f t="shared" si="0"/>
        <v>45</v>
      </c>
      <c r="T9" s="162">
        <f t="shared" si="0"/>
        <v>15</v>
      </c>
      <c r="U9" s="158">
        <f t="shared" si="0"/>
        <v>15</v>
      </c>
      <c r="V9" s="163">
        <f t="shared" si="0"/>
        <v>15</v>
      </c>
      <c r="W9" s="164">
        <f t="shared" si="0"/>
        <v>0</v>
      </c>
      <c r="X9" s="162">
        <f t="shared" si="0"/>
        <v>0</v>
      </c>
      <c r="Y9" s="158">
        <f t="shared" si="0"/>
        <v>0</v>
      </c>
      <c r="Z9" s="159">
        <f t="shared" si="0"/>
        <v>0</v>
      </c>
      <c r="AA9" s="158">
        <f t="shared" si="0"/>
        <v>30</v>
      </c>
      <c r="AB9" s="163">
        <f t="shared" si="0"/>
        <v>0</v>
      </c>
      <c r="AC9" s="355">
        <f t="shared" si="0"/>
        <v>45</v>
      </c>
      <c r="AD9" s="159">
        <f>SUM(AD10:AD21)</f>
        <v>30</v>
      </c>
      <c r="AE9" s="158">
        <f t="shared" si="0"/>
        <v>0</v>
      </c>
      <c r="AF9" s="163">
        <f>SUM(AF10:AF22)</f>
        <v>30</v>
      </c>
      <c r="AG9" s="355">
        <f t="shared" si="0"/>
        <v>0</v>
      </c>
      <c r="AH9" s="162">
        <f t="shared" si="0"/>
        <v>0</v>
      </c>
      <c r="AI9" s="165">
        <f>SUM(O9:AH9)</f>
        <v>300</v>
      </c>
    </row>
    <row r="10" spans="2:35" s="9" customFormat="1" ht="19.899999999999999" customHeight="1" x14ac:dyDescent="0.2">
      <c r="B10" s="36" t="s">
        <v>36</v>
      </c>
      <c r="C10" s="33"/>
      <c r="D10" s="286"/>
      <c r="E10" s="40" t="s">
        <v>37</v>
      </c>
      <c r="F10" s="11">
        <v>30</v>
      </c>
      <c r="G10" s="39">
        <v>3</v>
      </c>
      <c r="H10" s="11">
        <v>30</v>
      </c>
      <c r="I10" s="13"/>
      <c r="J10" s="13"/>
      <c r="K10" s="13"/>
      <c r="L10" s="14"/>
      <c r="M10" s="13"/>
      <c r="N10" s="39"/>
      <c r="O10" s="58"/>
      <c r="P10" s="15"/>
      <c r="Q10" s="11"/>
      <c r="R10" s="12"/>
      <c r="S10" s="58"/>
      <c r="T10" s="15"/>
      <c r="U10" s="11"/>
      <c r="V10" s="12"/>
      <c r="W10" s="58"/>
      <c r="X10" s="16"/>
      <c r="Y10" s="26"/>
      <c r="Z10" s="49"/>
      <c r="AA10" s="11"/>
      <c r="AB10" s="342"/>
      <c r="AC10" s="82">
        <v>30</v>
      </c>
      <c r="AD10" s="59"/>
      <c r="AE10" s="11"/>
      <c r="AF10" s="342"/>
      <c r="AG10" s="82"/>
      <c r="AH10" s="17"/>
      <c r="AI10" s="18"/>
    </row>
    <row r="11" spans="2:35" s="9" customFormat="1" ht="13.15" customHeight="1" x14ac:dyDescent="0.2">
      <c r="B11" s="446" t="s">
        <v>38</v>
      </c>
      <c r="C11" s="454"/>
      <c r="D11" s="287" t="s">
        <v>37</v>
      </c>
      <c r="E11" s="41"/>
      <c r="F11" s="378">
        <v>45</v>
      </c>
      <c r="G11" s="43">
        <v>3</v>
      </c>
      <c r="H11" s="378">
        <v>30</v>
      </c>
      <c r="I11" s="436"/>
      <c r="J11" s="436">
        <v>15</v>
      </c>
      <c r="K11" s="436" t="s">
        <v>39</v>
      </c>
      <c r="L11" s="438"/>
      <c r="M11" s="438"/>
      <c r="N11" s="394"/>
      <c r="O11" s="382">
        <v>30</v>
      </c>
      <c r="P11" s="380">
        <v>15</v>
      </c>
      <c r="Q11" s="378"/>
      <c r="R11" s="398"/>
      <c r="S11" s="382"/>
      <c r="T11" s="380"/>
      <c r="U11" s="378"/>
      <c r="V11" s="398"/>
      <c r="W11" s="382"/>
      <c r="X11" s="386"/>
      <c r="Y11" s="453"/>
      <c r="Z11" s="450"/>
      <c r="AA11" s="378"/>
      <c r="AB11" s="390"/>
      <c r="AC11" s="388"/>
      <c r="AD11" s="451"/>
      <c r="AE11" s="378"/>
      <c r="AF11" s="390"/>
      <c r="AG11" s="388"/>
      <c r="AH11" s="444"/>
      <c r="AI11" s="18"/>
    </row>
    <row r="12" spans="2:35" s="9" customFormat="1" ht="13.15" customHeight="1" x14ac:dyDescent="0.2">
      <c r="B12" s="447"/>
      <c r="C12" s="455"/>
      <c r="D12" s="288" t="s">
        <v>40</v>
      </c>
      <c r="E12" s="42"/>
      <c r="F12" s="379"/>
      <c r="G12" s="99">
        <v>2</v>
      </c>
      <c r="H12" s="379"/>
      <c r="I12" s="437"/>
      <c r="J12" s="437"/>
      <c r="K12" s="437"/>
      <c r="L12" s="439"/>
      <c r="M12" s="439"/>
      <c r="N12" s="395"/>
      <c r="O12" s="383"/>
      <c r="P12" s="381"/>
      <c r="Q12" s="379"/>
      <c r="R12" s="399"/>
      <c r="S12" s="383"/>
      <c r="T12" s="381"/>
      <c r="U12" s="379"/>
      <c r="V12" s="399"/>
      <c r="W12" s="383"/>
      <c r="X12" s="387"/>
      <c r="Y12" s="393"/>
      <c r="Z12" s="395"/>
      <c r="AA12" s="379"/>
      <c r="AB12" s="391"/>
      <c r="AC12" s="389"/>
      <c r="AD12" s="452"/>
      <c r="AE12" s="379"/>
      <c r="AF12" s="391"/>
      <c r="AG12" s="389"/>
      <c r="AH12" s="445"/>
      <c r="AI12" s="18"/>
    </row>
    <row r="13" spans="2:35" s="9" customFormat="1" ht="13.15" customHeight="1" x14ac:dyDescent="0.2">
      <c r="B13" s="446" t="s">
        <v>41</v>
      </c>
      <c r="C13" s="448"/>
      <c r="D13" s="287" t="s">
        <v>37</v>
      </c>
      <c r="E13" s="43"/>
      <c r="F13" s="378">
        <v>60</v>
      </c>
      <c r="G13" s="43">
        <v>5</v>
      </c>
      <c r="H13" s="378">
        <v>45</v>
      </c>
      <c r="I13" s="436"/>
      <c r="J13" s="436">
        <v>15</v>
      </c>
      <c r="K13" s="436"/>
      <c r="L13" s="438"/>
      <c r="M13" s="438"/>
      <c r="N13" s="394"/>
      <c r="O13" s="382"/>
      <c r="P13" s="380"/>
      <c r="Q13" s="378"/>
      <c r="R13" s="398"/>
      <c r="S13" s="382">
        <v>45</v>
      </c>
      <c r="T13" s="380">
        <v>15</v>
      </c>
      <c r="U13" s="378"/>
      <c r="V13" s="398"/>
      <c r="W13" s="382"/>
      <c r="X13" s="386"/>
      <c r="Y13" s="392"/>
      <c r="Z13" s="394"/>
      <c r="AA13" s="378"/>
      <c r="AB13" s="390"/>
      <c r="AC13" s="388"/>
      <c r="AD13" s="451"/>
      <c r="AE13" s="378"/>
      <c r="AF13" s="390"/>
      <c r="AG13" s="388"/>
      <c r="AH13" s="444"/>
      <c r="AI13" s="18"/>
    </row>
    <row r="14" spans="2:35" s="9" customFormat="1" ht="13.15" customHeight="1" x14ac:dyDescent="0.2">
      <c r="B14" s="447"/>
      <c r="C14" s="449"/>
      <c r="D14" s="288" t="s">
        <v>40</v>
      </c>
      <c r="E14" s="99"/>
      <c r="F14" s="379"/>
      <c r="G14" s="99">
        <v>2</v>
      </c>
      <c r="H14" s="379"/>
      <c r="I14" s="437"/>
      <c r="J14" s="437"/>
      <c r="K14" s="437"/>
      <c r="L14" s="439"/>
      <c r="M14" s="439"/>
      <c r="N14" s="395"/>
      <c r="O14" s="383"/>
      <c r="P14" s="381"/>
      <c r="Q14" s="379"/>
      <c r="R14" s="399"/>
      <c r="S14" s="383"/>
      <c r="T14" s="381"/>
      <c r="U14" s="379"/>
      <c r="V14" s="399"/>
      <c r="W14" s="383"/>
      <c r="X14" s="387"/>
      <c r="Y14" s="393"/>
      <c r="Z14" s="395"/>
      <c r="AA14" s="379"/>
      <c r="AB14" s="391"/>
      <c r="AC14" s="389"/>
      <c r="AD14" s="452"/>
      <c r="AE14" s="379"/>
      <c r="AF14" s="391"/>
      <c r="AG14" s="389"/>
      <c r="AH14" s="445"/>
      <c r="AI14" s="18"/>
    </row>
    <row r="15" spans="2:35" s="9" customFormat="1" ht="19.899999999999999" customHeight="1" x14ac:dyDescent="0.2">
      <c r="B15" s="36" t="s">
        <v>42</v>
      </c>
      <c r="C15" s="33"/>
      <c r="D15" s="286" t="s">
        <v>39</v>
      </c>
      <c r="E15" s="40"/>
      <c r="F15" s="11">
        <v>30</v>
      </c>
      <c r="G15" s="39">
        <v>3</v>
      </c>
      <c r="H15" s="11">
        <v>30</v>
      </c>
      <c r="I15" s="13"/>
      <c r="J15" s="132"/>
      <c r="K15" s="132"/>
      <c r="L15" s="122"/>
      <c r="M15" s="122"/>
      <c r="N15" s="85"/>
      <c r="O15" s="101">
        <v>30</v>
      </c>
      <c r="P15" s="116"/>
      <c r="Q15" s="91"/>
      <c r="R15" s="94"/>
      <c r="S15" s="101"/>
      <c r="T15" s="116"/>
      <c r="U15" s="91"/>
      <c r="V15" s="94"/>
      <c r="W15" s="101"/>
      <c r="X15" s="114"/>
      <c r="Y15" s="89"/>
      <c r="Z15" s="85"/>
      <c r="AA15" s="91"/>
      <c r="AB15" s="248"/>
      <c r="AC15" s="130"/>
      <c r="AD15" s="142"/>
      <c r="AE15" s="91"/>
      <c r="AF15" s="248"/>
      <c r="AG15" s="130"/>
      <c r="AH15" s="141"/>
      <c r="AI15" s="18"/>
    </row>
    <row r="16" spans="2:35" s="9" customFormat="1" ht="19.899999999999999" customHeight="1" x14ac:dyDescent="0.2">
      <c r="B16" s="36" t="s">
        <v>43</v>
      </c>
      <c r="C16" s="33"/>
      <c r="D16" s="286" t="s">
        <v>37</v>
      </c>
      <c r="E16" s="40"/>
      <c r="F16" s="11">
        <v>30</v>
      </c>
      <c r="G16" s="39">
        <v>3</v>
      </c>
      <c r="H16" s="11">
        <v>30</v>
      </c>
      <c r="I16" s="13"/>
      <c r="J16" s="132"/>
      <c r="K16" s="132"/>
      <c r="L16" s="122"/>
      <c r="M16" s="122"/>
      <c r="N16" s="85"/>
      <c r="O16" s="101"/>
      <c r="P16" s="116"/>
      <c r="Q16" s="91"/>
      <c r="R16" s="94"/>
      <c r="S16" s="101"/>
      <c r="T16" s="116"/>
      <c r="U16" s="91"/>
      <c r="V16" s="94"/>
      <c r="W16" s="101"/>
      <c r="X16" s="114"/>
      <c r="Y16" s="89"/>
      <c r="Z16" s="85"/>
      <c r="AA16" s="91">
        <v>30</v>
      </c>
      <c r="AB16" s="248"/>
      <c r="AC16" s="137"/>
      <c r="AD16" s="142"/>
      <c r="AE16" s="91"/>
      <c r="AF16" s="248"/>
      <c r="AG16" s="130"/>
      <c r="AH16" s="141"/>
      <c r="AI16" s="18"/>
    </row>
    <row r="17" spans="2:35" s="9" customFormat="1" ht="13.15" customHeight="1" x14ac:dyDescent="0.2">
      <c r="B17" s="446" t="s">
        <v>44</v>
      </c>
      <c r="C17" s="454"/>
      <c r="D17" s="287"/>
      <c r="E17" s="44" t="s">
        <v>45</v>
      </c>
      <c r="F17" s="378">
        <v>30</v>
      </c>
      <c r="G17" s="87">
        <v>1</v>
      </c>
      <c r="H17" s="378">
        <v>15</v>
      </c>
      <c r="I17" s="436"/>
      <c r="J17" s="436">
        <v>15</v>
      </c>
      <c r="K17" s="436"/>
      <c r="L17" s="438"/>
      <c r="M17" s="438"/>
      <c r="N17" s="394"/>
      <c r="O17" s="382"/>
      <c r="P17" s="380"/>
      <c r="Q17" s="378"/>
      <c r="R17" s="398"/>
      <c r="S17" s="382"/>
      <c r="T17" s="380"/>
      <c r="U17" s="378">
        <v>15</v>
      </c>
      <c r="V17" s="398">
        <v>15</v>
      </c>
      <c r="W17" s="382"/>
      <c r="X17" s="386"/>
      <c r="Y17" s="392"/>
      <c r="Z17" s="394"/>
      <c r="AA17" s="378"/>
      <c r="AB17" s="390"/>
      <c r="AC17" s="388"/>
      <c r="AD17" s="451"/>
      <c r="AE17" s="378"/>
      <c r="AF17" s="390"/>
      <c r="AG17" s="388"/>
      <c r="AH17" s="444"/>
      <c r="AI17" s="18"/>
    </row>
    <row r="18" spans="2:35" s="9" customFormat="1" ht="13.15" customHeight="1" x14ac:dyDescent="0.2">
      <c r="B18" s="447"/>
      <c r="C18" s="455"/>
      <c r="D18" s="288"/>
      <c r="E18" s="45" t="s">
        <v>40</v>
      </c>
      <c r="F18" s="379"/>
      <c r="G18" s="51">
        <v>2</v>
      </c>
      <c r="H18" s="379"/>
      <c r="I18" s="437"/>
      <c r="J18" s="437"/>
      <c r="K18" s="437"/>
      <c r="L18" s="439"/>
      <c r="M18" s="439"/>
      <c r="N18" s="395"/>
      <c r="O18" s="383"/>
      <c r="P18" s="381"/>
      <c r="Q18" s="379"/>
      <c r="R18" s="399"/>
      <c r="S18" s="383"/>
      <c r="T18" s="381"/>
      <c r="U18" s="379"/>
      <c r="V18" s="399"/>
      <c r="W18" s="383"/>
      <c r="X18" s="387"/>
      <c r="Y18" s="393"/>
      <c r="Z18" s="395"/>
      <c r="AA18" s="379"/>
      <c r="AB18" s="391"/>
      <c r="AC18" s="389"/>
      <c r="AD18" s="452"/>
      <c r="AE18" s="379"/>
      <c r="AF18" s="391"/>
      <c r="AG18" s="389"/>
      <c r="AH18" s="445"/>
      <c r="AI18" s="18"/>
    </row>
    <row r="19" spans="2:35" s="9" customFormat="1" ht="13.15" customHeight="1" x14ac:dyDescent="0.2">
      <c r="B19" s="457" t="s">
        <v>46</v>
      </c>
      <c r="C19" s="454"/>
      <c r="D19" s="287"/>
      <c r="E19" s="41" t="s">
        <v>40</v>
      </c>
      <c r="F19" s="378">
        <v>30</v>
      </c>
      <c r="G19" s="43">
        <v>1</v>
      </c>
      <c r="H19" s="378">
        <v>15</v>
      </c>
      <c r="I19" s="436"/>
      <c r="J19" s="436">
        <v>15</v>
      </c>
      <c r="K19" s="436"/>
      <c r="L19" s="438"/>
      <c r="M19" s="438"/>
      <c r="N19" s="394"/>
      <c r="O19" s="382"/>
      <c r="P19" s="380"/>
      <c r="Q19" s="378"/>
      <c r="R19" s="398"/>
      <c r="S19" s="382"/>
      <c r="T19" s="380"/>
      <c r="U19" s="378"/>
      <c r="V19" s="398"/>
      <c r="W19" s="382"/>
      <c r="X19" s="386"/>
      <c r="Y19" s="392"/>
      <c r="Z19" s="394"/>
      <c r="AA19" s="378"/>
      <c r="AB19" s="390"/>
      <c r="AC19" s="388">
        <v>15</v>
      </c>
      <c r="AD19" s="394">
        <v>15</v>
      </c>
      <c r="AE19" s="378"/>
      <c r="AF19" s="390"/>
      <c r="AG19" s="388"/>
      <c r="AH19" s="444"/>
      <c r="AI19" s="18"/>
    </row>
    <row r="20" spans="2:35" s="9" customFormat="1" ht="13.15" customHeight="1" x14ac:dyDescent="0.2">
      <c r="B20" s="458"/>
      <c r="C20" s="455"/>
      <c r="D20" s="289"/>
      <c r="E20" s="42" t="s">
        <v>40</v>
      </c>
      <c r="F20" s="379"/>
      <c r="G20" s="99">
        <v>3</v>
      </c>
      <c r="H20" s="379"/>
      <c r="I20" s="437"/>
      <c r="J20" s="437"/>
      <c r="K20" s="437"/>
      <c r="L20" s="439"/>
      <c r="M20" s="439"/>
      <c r="N20" s="395"/>
      <c r="O20" s="383"/>
      <c r="P20" s="381"/>
      <c r="Q20" s="379"/>
      <c r="R20" s="399"/>
      <c r="S20" s="383"/>
      <c r="T20" s="381"/>
      <c r="U20" s="379"/>
      <c r="V20" s="399"/>
      <c r="W20" s="383"/>
      <c r="X20" s="387"/>
      <c r="Y20" s="393"/>
      <c r="Z20" s="395"/>
      <c r="AA20" s="379"/>
      <c r="AB20" s="391"/>
      <c r="AC20" s="389"/>
      <c r="AD20" s="395"/>
      <c r="AE20" s="379"/>
      <c r="AF20" s="391"/>
      <c r="AG20" s="389"/>
      <c r="AH20" s="445"/>
      <c r="AI20" s="18"/>
    </row>
    <row r="21" spans="2:35" s="9" customFormat="1" ht="13.15" customHeight="1" x14ac:dyDescent="0.2">
      <c r="B21" s="463" t="s">
        <v>47</v>
      </c>
      <c r="C21" s="454"/>
      <c r="D21" s="466" t="s">
        <v>40</v>
      </c>
      <c r="E21" s="468" t="s">
        <v>40</v>
      </c>
      <c r="F21" s="378">
        <v>45</v>
      </c>
      <c r="G21" s="39">
        <v>2</v>
      </c>
      <c r="H21" s="378"/>
      <c r="I21" s="436"/>
      <c r="J21" s="436">
        <v>45</v>
      </c>
      <c r="K21" s="436"/>
      <c r="L21" s="438"/>
      <c r="M21" s="438"/>
      <c r="N21" s="394"/>
      <c r="O21" s="382"/>
      <c r="P21" s="380"/>
      <c r="Q21" s="378"/>
      <c r="R21" s="398"/>
      <c r="S21" s="382"/>
      <c r="T21" s="380"/>
      <c r="U21" s="378"/>
      <c r="V21" s="398"/>
      <c r="W21" s="382"/>
      <c r="X21" s="386"/>
      <c r="Y21" s="392"/>
      <c r="Z21" s="394"/>
      <c r="AA21" s="378"/>
      <c r="AB21" s="390"/>
      <c r="AC21" s="388"/>
      <c r="AD21" s="394">
        <v>15</v>
      </c>
      <c r="AE21" s="378"/>
      <c r="AF21" s="390">
        <v>30</v>
      </c>
      <c r="AG21" s="388"/>
      <c r="AH21" s="444"/>
      <c r="AI21" s="18"/>
    </row>
    <row r="22" spans="2:35" s="9" customFormat="1" ht="13.15" customHeight="1" thickBot="1" x14ac:dyDescent="0.25">
      <c r="B22" s="464"/>
      <c r="C22" s="465"/>
      <c r="D22" s="467"/>
      <c r="E22" s="469"/>
      <c r="F22" s="470"/>
      <c r="G22" s="97">
        <v>3</v>
      </c>
      <c r="H22" s="470"/>
      <c r="I22" s="459"/>
      <c r="J22" s="459"/>
      <c r="K22" s="459"/>
      <c r="L22" s="460"/>
      <c r="M22" s="460"/>
      <c r="N22" s="461"/>
      <c r="O22" s="462"/>
      <c r="P22" s="476"/>
      <c r="Q22" s="470"/>
      <c r="R22" s="473"/>
      <c r="S22" s="462"/>
      <c r="T22" s="476"/>
      <c r="U22" s="470"/>
      <c r="V22" s="473"/>
      <c r="W22" s="462"/>
      <c r="X22" s="474"/>
      <c r="Y22" s="475"/>
      <c r="Z22" s="461"/>
      <c r="AA22" s="470"/>
      <c r="AB22" s="471"/>
      <c r="AC22" s="472"/>
      <c r="AD22" s="461"/>
      <c r="AE22" s="470"/>
      <c r="AF22" s="471"/>
      <c r="AG22" s="472"/>
      <c r="AH22" s="456"/>
      <c r="AI22" s="18"/>
    </row>
    <row r="23" spans="2:35" s="9" customFormat="1" ht="19.899999999999999" customHeight="1" x14ac:dyDescent="0.2">
      <c r="B23" s="156" t="s">
        <v>48</v>
      </c>
      <c r="C23" s="157" t="s">
        <v>49</v>
      </c>
      <c r="D23" s="164"/>
      <c r="E23" s="159"/>
      <c r="F23" s="158">
        <f>SUM(F24:F31)</f>
        <v>180</v>
      </c>
      <c r="G23" s="159">
        <f>SUM(G24:G31)</f>
        <v>22</v>
      </c>
      <c r="H23" s="158">
        <f>SUM(H24:H31)</f>
        <v>150</v>
      </c>
      <c r="I23" s="161"/>
      <c r="J23" s="161">
        <f>SUM(J24:J31)</f>
        <v>30</v>
      </c>
      <c r="K23" s="161"/>
      <c r="L23" s="161"/>
      <c r="M23" s="161"/>
      <c r="N23" s="159"/>
      <c r="O23" s="164">
        <f t="shared" ref="O23:AH23" si="1">SUM(O24:O31)</f>
        <v>75</v>
      </c>
      <c r="P23" s="162">
        <f t="shared" si="1"/>
        <v>30</v>
      </c>
      <c r="Q23" s="158">
        <f t="shared" si="1"/>
        <v>45</v>
      </c>
      <c r="R23" s="163">
        <f t="shared" si="1"/>
        <v>0</v>
      </c>
      <c r="S23" s="164">
        <f t="shared" si="1"/>
        <v>15</v>
      </c>
      <c r="T23" s="162">
        <f t="shared" si="1"/>
        <v>0</v>
      </c>
      <c r="U23" s="158">
        <f t="shared" si="1"/>
        <v>0</v>
      </c>
      <c r="V23" s="163">
        <f t="shared" si="1"/>
        <v>0</v>
      </c>
      <c r="W23" s="164">
        <f t="shared" si="1"/>
        <v>0</v>
      </c>
      <c r="X23" s="162">
        <f t="shared" si="1"/>
        <v>0</v>
      </c>
      <c r="Y23" s="158">
        <f t="shared" si="1"/>
        <v>0</v>
      </c>
      <c r="Z23" s="159">
        <f t="shared" si="1"/>
        <v>0</v>
      </c>
      <c r="AA23" s="158">
        <f t="shared" si="1"/>
        <v>0</v>
      </c>
      <c r="AB23" s="163">
        <f t="shared" si="1"/>
        <v>0</v>
      </c>
      <c r="AC23" s="355">
        <f t="shared" si="1"/>
        <v>0</v>
      </c>
      <c r="AD23" s="159">
        <f t="shared" si="1"/>
        <v>0</v>
      </c>
      <c r="AE23" s="158">
        <f t="shared" si="1"/>
        <v>15</v>
      </c>
      <c r="AF23" s="163">
        <f t="shared" si="1"/>
        <v>0</v>
      </c>
      <c r="AG23" s="355">
        <f t="shared" si="1"/>
        <v>0</v>
      </c>
      <c r="AH23" s="162">
        <f t="shared" si="1"/>
        <v>0</v>
      </c>
      <c r="AI23" s="20">
        <f>SUM(O23:AH23)</f>
        <v>180</v>
      </c>
    </row>
    <row r="24" spans="2:35" s="9" customFormat="1" ht="19.899999999999999" customHeight="1" x14ac:dyDescent="0.2">
      <c r="B24" s="36" t="s">
        <v>50</v>
      </c>
      <c r="C24" s="34"/>
      <c r="D24" s="58"/>
      <c r="E24" s="39" t="s">
        <v>40</v>
      </c>
      <c r="F24" s="11">
        <v>30</v>
      </c>
      <c r="G24" s="39">
        <v>3</v>
      </c>
      <c r="H24" s="11">
        <v>30</v>
      </c>
      <c r="I24" s="13"/>
      <c r="J24" s="13"/>
      <c r="K24" s="13"/>
      <c r="L24" s="14"/>
      <c r="M24" s="13"/>
      <c r="N24" s="39"/>
      <c r="O24" s="58"/>
      <c r="P24" s="15"/>
      <c r="Q24" s="11">
        <v>30</v>
      </c>
      <c r="R24" s="12"/>
      <c r="S24" s="58"/>
      <c r="T24" s="15"/>
      <c r="U24" s="11"/>
      <c r="V24" s="12"/>
      <c r="W24" s="58"/>
      <c r="X24" s="15"/>
      <c r="Y24" s="26"/>
      <c r="Z24" s="49"/>
      <c r="AA24" s="11"/>
      <c r="AB24" s="12"/>
      <c r="AC24" s="82"/>
      <c r="AD24" s="59"/>
      <c r="AE24" s="52"/>
      <c r="AF24" s="372"/>
      <c r="AG24" s="374"/>
      <c r="AH24" s="17"/>
      <c r="AI24" s="18"/>
    </row>
    <row r="25" spans="2:35" s="9" customFormat="1" ht="19.899999999999999" customHeight="1" x14ac:dyDescent="0.2">
      <c r="B25" s="118" t="s">
        <v>51</v>
      </c>
      <c r="C25" s="33"/>
      <c r="D25" s="286" t="s">
        <v>40</v>
      </c>
      <c r="E25" s="40"/>
      <c r="F25" s="11">
        <v>30</v>
      </c>
      <c r="G25" s="39">
        <v>3</v>
      </c>
      <c r="H25" s="11">
        <v>30</v>
      </c>
      <c r="I25" s="13"/>
      <c r="J25" s="13"/>
      <c r="K25" s="13"/>
      <c r="L25" s="14"/>
      <c r="M25" s="13"/>
      <c r="N25" s="39"/>
      <c r="O25" s="58">
        <v>30</v>
      </c>
      <c r="P25" s="15"/>
      <c r="Q25" s="26"/>
      <c r="R25" s="12"/>
      <c r="S25" s="58"/>
      <c r="T25" s="15"/>
      <c r="U25" s="11"/>
      <c r="V25" s="12"/>
      <c r="W25" s="58"/>
      <c r="X25" s="16"/>
      <c r="Y25" s="26"/>
      <c r="Z25" s="49"/>
      <c r="AA25" s="11"/>
      <c r="AB25" s="342"/>
      <c r="AC25" s="82"/>
      <c r="AD25" s="59"/>
      <c r="AE25" s="11"/>
      <c r="AF25" s="342"/>
      <c r="AG25" s="82"/>
      <c r="AH25" s="17"/>
      <c r="AI25" s="18"/>
    </row>
    <row r="26" spans="2:35" s="9" customFormat="1" ht="19.899999999999999" customHeight="1" x14ac:dyDescent="0.2">
      <c r="B26" s="118" t="s">
        <v>52</v>
      </c>
      <c r="C26" s="120"/>
      <c r="D26" s="109"/>
      <c r="E26" s="40" t="s">
        <v>40</v>
      </c>
      <c r="F26" s="91">
        <v>15</v>
      </c>
      <c r="G26" s="87">
        <v>2</v>
      </c>
      <c r="H26" s="91">
        <v>15</v>
      </c>
      <c r="I26" s="132"/>
      <c r="J26" s="132"/>
      <c r="K26" s="132"/>
      <c r="L26" s="122"/>
      <c r="M26" s="132"/>
      <c r="N26" s="87"/>
      <c r="O26" s="101"/>
      <c r="P26" s="116"/>
      <c r="Q26" s="89">
        <v>15</v>
      </c>
      <c r="R26" s="94"/>
      <c r="S26" s="101"/>
      <c r="T26" s="116"/>
      <c r="U26" s="91"/>
      <c r="V26" s="94"/>
      <c r="W26" s="101"/>
      <c r="X26" s="114"/>
      <c r="Y26" s="89"/>
      <c r="Z26" s="85"/>
      <c r="AA26" s="91"/>
      <c r="AB26" s="248"/>
      <c r="AC26" s="130"/>
      <c r="AD26" s="142"/>
      <c r="AE26" s="91"/>
      <c r="AF26" s="248"/>
      <c r="AG26" s="130"/>
      <c r="AH26" s="141"/>
      <c r="AI26" s="18"/>
    </row>
    <row r="27" spans="2:35" s="9" customFormat="1" ht="13.15" customHeight="1" x14ac:dyDescent="0.2">
      <c r="B27" s="446" t="s">
        <v>53</v>
      </c>
      <c r="C27" s="454"/>
      <c r="D27" s="287" t="s">
        <v>37</v>
      </c>
      <c r="E27" s="41"/>
      <c r="F27" s="378">
        <v>45</v>
      </c>
      <c r="G27" s="87">
        <v>3</v>
      </c>
      <c r="H27" s="378">
        <v>15</v>
      </c>
      <c r="I27" s="438"/>
      <c r="J27" s="436">
        <v>30</v>
      </c>
      <c r="K27" s="436"/>
      <c r="L27" s="436"/>
      <c r="M27" s="436"/>
      <c r="N27" s="384"/>
      <c r="O27" s="382">
        <v>15</v>
      </c>
      <c r="P27" s="380">
        <v>30</v>
      </c>
      <c r="Q27" s="378"/>
      <c r="R27" s="398"/>
      <c r="S27" s="382"/>
      <c r="T27" s="380"/>
      <c r="U27" s="378"/>
      <c r="V27" s="398"/>
      <c r="W27" s="382"/>
      <c r="X27" s="380" t="s">
        <v>39</v>
      </c>
      <c r="Y27" s="392"/>
      <c r="Z27" s="394"/>
      <c r="AA27" s="378"/>
      <c r="AB27" s="398" t="s">
        <v>39</v>
      </c>
      <c r="AC27" s="388"/>
      <c r="AD27" s="451"/>
      <c r="AE27" s="378"/>
      <c r="AF27" s="398" t="s">
        <v>39</v>
      </c>
      <c r="AG27" s="477"/>
      <c r="AH27" s="444"/>
      <c r="AI27" s="18"/>
    </row>
    <row r="28" spans="2:35" s="9" customFormat="1" ht="13.15" customHeight="1" x14ac:dyDescent="0.2">
      <c r="B28" s="447"/>
      <c r="C28" s="455"/>
      <c r="D28" s="289" t="s">
        <v>40</v>
      </c>
      <c r="E28" s="42"/>
      <c r="F28" s="379"/>
      <c r="G28" s="51">
        <v>4</v>
      </c>
      <c r="H28" s="379"/>
      <c r="I28" s="439"/>
      <c r="J28" s="437"/>
      <c r="K28" s="437"/>
      <c r="L28" s="437"/>
      <c r="M28" s="437"/>
      <c r="N28" s="385"/>
      <c r="O28" s="383"/>
      <c r="P28" s="381"/>
      <c r="Q28" s="379"/>
      <c r="R28" s="399"/>
      <c r="S28" s="383"/>
      <c r="T28" s="381"/>
      <c r="U28" s="379"/>
      <c r="V28" s="399"/>
      <c r="W28" s="383"/>
      <c r="X28" s="381"/>
      <c r="Y28" s="393"/>
      <c r="Z28" s="395"/>
      <c r="AA28" s="379"/>
      <c r="AB28" s="399"/>
      <c r="AC28" s="389"/>
      <c r="AD28" s="452"/>
      <c r="AE28" s="379"/>
      <c r="AF28" s="399"/>
      <c r="AG28" s="478"/>
      <c r="AH28" s="445"/>
      <c r="AI28" s="18"/>
    </row>
    <row r="29" spans="2:35" s="9" customFormat="1" ht="19.899999999999999" customHeight="1" x14ac:dyDescent="0.2">
      <c r="B29" s="118" t="s">
        <v>54</v>
      </c>
      <c r="C29" s="120"/>
      <c r="D29" s="109" t="s">
        <v>37</v>
      </c>
      <c r="E29" s="95"/>
      <c r="F29" s="91">
        <v>30</v>
      </c>
      <c r="G29" s="87">
        <v>4</v>
      </c>
      <c r="H29" s="91">
        <v>30</v>
      </c>
      <c r="I29" s="122"/>
      <c r="J29" s="132"/>
      <c r="K29" s="132"/>
      <c r="L29" s="132"/>
      <c r="M29" s="132"/>
      <c r="N29" s="87"/>
      <c r="O29" s="101">
        <v>30</v>
      </c>
      <c r="P29" s="116"/>
      <c r="Q29" s="91"/>
      <c r="R29" s="94"/>
      <c r="S29" s="101"/>
      <c r="T29" s="116"/>
      <c r="U29" s="91"/>
      <c r="V29" s="94"/>
      <c r="W29" s="101"/>
      <c r="X29" s="116"/>
      <c r="Y29" s="89"/>
      <c r="Z29" s="85"/>
      <c r="AA29" s="91"/>
      <c r="AB29" s="94"/>
      <c r="AC29" s="130"/>
      <c r="AD29" s="142"/>
      <c r="AE29" s="91"/>
      <c r="AF29" s="94"/>
      <c r="AG29" s="102"/>
      <c r="AH29" s="141"/>
      <c r="AI29" s="18"/>
    </row>
    <row r="30" spans="2:35" s="9" customFormat="1" ht="19.899999999999999" customHeight="1" x14ac:dyDescent="0.2">
      <c r="B30" s="35" t="s">
        <v>55</v>
      </c>
      <c r="C30" s="120"/>
      <c r="D30" s="109" t="s">
        <v>40</v>
      </c>
      <c r="E30" s="95"/>
      <c r="F30" s="91">
        <v>15</v>
      </c>
      <c r="G30" s="87">
        <v>2</v>
      </c>
      <c r="H30" s="91">
        <v>15</v>
      </c>
      <c r="I30" s="122"/>
      <c r="J30" s="132"/>
      <c r="K30" s="132"/>
      <c r="L30" s="132"/>
      <c r="M30" s="132"/>
      <c r="N30" s="87"/>
      <c r="O30" s="101"/>
      <c r="P30" s="116"/>
      <c r="Q30" s="91"/>
      <c r="R30" s="94"/>
      <c r="S30" s="101"/>
      <c r="T30" s="116"/>
      <c r="U30" s="91"/>
      <c r="V30" s="94"/>
      <c r="W30" s="101"/>
      <c r="X30" s="116"/>
      <c r="Y30" s="89"/>
      <c r="Z30" s="85"/>
      <c r="AA30" s="91"/>
      <c r="AB30" s="94"/>
      <c r="AC30" s="130"/>
      <c r="AD30" s="142"/>
      <c r="AE30" s="91">
        <v>15</v>
      </c>
      <c r="AF30" s="94"/>
      <c r="AG30" s="102"/>
      <c r="AH30" s="141"/>
      <c r="AI30" s="18"/>
    </row>
    <row r="31" spans="2:35" s="9" customFormat="1" ht="19.899999999999999" customHeight="1" thickBot="1" x14ac:dyDescent="0.25">
      <c r="B31" s="144" t="s">
        <v>56</v>
      </c>
      <c r="C31" s="120"/>
      <c r="D31" s="287" t="s">
        <v>40</v>
      </c>
      <c r="E31" s="41"/>
      <c r="F31" s="91">
        <v>15</v>
      </c>
      <c r="G31" s="43">
        <v>1</v>
      </c>
      <c r="H31" s="101">
        <v>15</v>
      </c>
      <c r="I31" s="122"/>
      <c r="J31" s="132"/>
      <c r="K31" s="132"/>
      <c r="L31" s="132"/>
      <c r="M31" s="132"/>
      <c r="N31" s="87"/>
      <c r="O31" s="101"/>
      <c r="P31" s="116"/>
      <c r="Q31" s="91"/>
      <c r="R31" s="94"/>
      <c r="S31" s="101">
        <v>15</v>
      </c>
      <c r="T31" s="116"/>
      <c r="U31" s="91"/>
      <c r="V31" s="94"/>
      <c r="W31" s="101"/>
      <c r="X31" s="116"/>
      <c r="Y31" s="89"/>
      <c r="Z31" s="85"/>
      <c r="AA31" s="101"/>
      <c r="AB31" s="94"/>
      <c r="AC31" s="130"/>
      <c r="AD31" s="142"/>
      <c r="AE31" s="91"/>
      <c r="AF31" s="94"/>
      <c r="AG31" s="102"/>
      <c r="AH31" s="141"/>
      <c r="AI31" s="18"/>
    </row>
    <row r="32" spans="2:35" s="9" customFormat="1" ht="19.899999999999999" customHeight="1" x14ac:dyDescent="0.2">
      <c r="B32" s="166" t="s">
        <v>57</v>
      </c>
      <c r="C32" s="167" t="s">
        <v>58</v>
      </c>
      <c r="D32" s="172"/>
      <c r="E32" s="160"/>
      <c r="F32" s="168">
        <f>SUM(F33:F40)</f>
        <v>180</v>
      </c>
      <c r="G32" s="160">
        <f>SUM(G33:G40)</f>
        <v>20</v>
      </c>
      <c r="H32" s="168">
        <f>SUM(H33:H40)</f>
        <v>120</v>
      </c>
      <c r="I32" s="169"/>
      <c r="J32" s="169">
        <f>SUM(J33:J40)</f>
        <v>60</v>
      </c>
      <c r="K32" s="169"/>
      <c r="L32" s="169"/>
      <c r="M32" s="169"/>
      <c r="N32" s="160"/>
      <c r="O32" s="172">
        <f t="shared" ref="O32:AH32" si="2">SUM(O33:O40)</f>
        <v>30</v>
      </c>
      <c r="P32" s="170">
        <f t="shared" si="2"/>
        <v>15</v>
      </c>
      <c r="Q32" s="168">
        <f t="shared" si="2"/>
        <v>0</v>
      </c>
      <c r="R32" s="171">
        <f t="shared" si="2"/>
        <v>0</v>
      </c>
      <c r="S32" s="172">
        <f t="shared" si="2"/>
        <v>45</v>
      </c>
      <c r="T32" s="170">
        <f t="shared" si="2"/>
        <v>15</v>
      </c>
      <c r="U32" s="168">
        <f t="shared" si="2"/>
        <v>0</v>
      </c>
      <c r="V32" s="171">
        <f t="shared" si="2"/>
        <v>0</v>
      </c>
      <c r="W32" s="172">
        <f t="shared" si="2"/>
        <v>0</v>
      </c>
      <c r="X32" s="170">
        <f t="shared" si="2"/>
        <v>0</v>
      </c>
      <c r="Y32" s="168">
        <f>SUM(Y33:Y40)</f>
        <v>30</v>
      </c>
      <c r="Z32" s="160">
        <f>SUM(Z33:Z40)</f>
        <v>15</v>
      </c>
      <c r="AA32" s="168">
        <f t="shared" si="2"/>
        <v>15</v>
      </c>
      <c r="AB32" s="171">
        <f t="shared" si="2"/>
        <v>15</v>
      </c>
      <c r="AC32" s="356">
        <f t="shared" si="2"/>
        <v>0</v>
      </c>
      <c r="AD32" s="160">
        <f t="shared" si="2"/>
        <v>0</v>
      </c>
      <c r="AE32" s="168">
        <f t="shared" si="2"/>
        <v>0</v>
      </c>
      <c r="AF32" s="171">
        <f t="shared" si="2"/>
        <v>0</v>
      </c>
      <c r="AG32" s="356">
        <f t="shared" si="2"/>
        <v>0</v>
      </c>
      <c r="AH32" s="170">
        <f t="shared" si="2"/>
        <v>0</v>
      </c>
      <c r="AI32" s="20">
        <f>SUM(O32:AH32)</f>
        <v>180</v>
      </c>
    </row>
    <row r="33" spans="2:35" s="9" customFormat="1" ht="13.15" customHeight="1" x14ac:dyDescent="0.2">
      <c r="B33" s="446" t="s">
        <v>59</v>
      </c>
      <c r="C33" s="454"/>
      <c r="D33" s="287" t="s">
        <v>37</v>
      </c>
      <c r="E33" s="41"/>
      <c r="F33" s="378">
        <v>45</v>
      </c>
      <c r="G33" s="87">
        <v>3</v>
      </c>
      <c r="H33" s="378">
        <v>30</v>
      </c>
      <c r="I33" s="436"/>
      <c r="J33" s="436">
        <v>15</v>
      </c>
      <c r="K33" s="436"/>
      <c r="L33" s="436"/>
      <c r="M33" s="436"/>
      <c r="N33" s="384"/>
      <c r="O33" s="382">
        <v>30</v>
      </c>
      <c r="P33" s="380">
        <v>15</v>
      </c>
      <c r="Q33" s="378"/>
      <c r="R33" s="398"/>
      <c r="S33" s="382"/>
      <c r="T33" s="380"/>
      <c r="U33" s="378"/>
      <c r="V33" s="398"/>
      <c r="W33" s="382"/>
      <c r="X33" s="380"/>
      <c r="Y33" s="392"/>
      <c r="Z33" s="394"/>
      <c r="AA33" s="378"/>
      <c r="AB33" s="398"/>
      <c r="AC33" s="388"/>
      <c r="AD33" s="451"/>
      <c r="AE33" s="378"/>
      <c r="AF33" s="398"/>
      <c r="AG33" s="477"/>
      <c r="AH33" s="444"/>
      <c r="AI33" s="18"/>
    </row>
    <row r="34" spans="2:35" s="9" customFormat="1" ht="13.15" customHeight="1" x14ac:dyDescent="0.2">
      <c r="B34" s="447"/>
      <c r="C34" s="455"/>
      <c r="D34" s="289" t="s">
        <v>40</v>
      </c>
      <c r="E34" s="113"/>
      <c r="F34" s="379"/>
      <c r="G34" s="51">
        <v>2</v>
      </c>
      <c r="H34" s="379"/>
      <c r="I34" s="437"/>
      <c r="J34" s="437"/>
      <c r="K34" s="437"/>
      <c r="L34" s="437"/>
      <c r="M34" s="437"/>
      <c r="N34" s="385"/>
      <c r="O34" s="383"/>
      <c r="P34" s="381"/>
      <c r="Q34" s="379"/>
      <c r="R34" s="399"/>
      <c r="S34" s="383"/>
      <c r="T34" s="381"/>
      <c r="U34" s="379"/>
      <c r="V34" s="399"/>
      <c r="W34" s="383"/>
      <c r="X34" s="381"/>
      <c r="Y34" s="393"/>
      <c r="Z34" s="395"/>
      <c r="AA34" s="379"/>
      <c r="AB34" s="399"/>
      <c r="AC34" s="389"/>
      <c r="AD34" s="452"/>
      <c r="AE34" s="379"/>
      <c r="AF34" s="399"/>
      <c r="AG34" s="478"/>
      <c r="AH34" s="445"/>
      <c r="AI34" s="18"/>
    </row>
    <row r="35" spans="2:35" s="9" customFormat="1" ht="13.15" customHeight="1" x14ac:dyDescent="0.2">
      <c r="B35" s="446" t="s">
        <v>60</v>
      </c>
      <c r="C35" s="454"/>
      <c r="D35" s="287" t="s">
        <v>37</v>
      </c>
      <c r="E35" s="41"/>
      <c r="F35" s="378">
        <v>60</v>
      </c>
      <c r="G35" s="43">
        <v>4</v>
      </c>
      <c r="H35" s="378">
        <v>45</v>
      </c>
      <c r="I35" s="436"/>
      <c r="J35" s="436">
        <v>15</v>
      </c>
      <c r="K35" s="436"/>
      <c r="L35" s="436"/>
      <c r="M35" s="436"/>
      <c r="N35" s="384"/>
      <c r="O35" s="382"/>
      <c r="P35" s="380"/>
      <c r="Q35" s="378"/>
      <c r="R35" s="398"/>
      <c r="S35" s="382">
        <v>45</v>
      </c>
      <c r="T35" s="380">
        <v>15</v>
      </c>
      <c r="U35" s="378"/>
      <c r="V35" s="398"/>
      <c r="W35" s="382"/>
      <c r="X35" s="380"/>
      <c r="Y35" s="392"/>
      <c r="Z35" s="394"/>
      <c r="AA35" s="378"/>
      <c r="AB35" s="398"/>
      <c r="AC35" s="388"/>
      <c r="AD35" s="451"/>
      <c r="AE35" s="378"/>
      <c r="AF35" s="398"/>
      <c r="AG35" s="477"/>
      <c r="AH35" s="444"/>
      <c r="AI35" s="18"/>
    </row>
    <row r="36" spans="2:35" s="9" customFormat="1" ht="13.15" customHeight="1" x14ac:dyDescent="0.2">
      <c r="B36" s="447"/>
      <c r="C36" s="455"/>
      <c r="D36" s="289" t="s">
        <v>40</v>
      </c>
      <c r="E36" s="113"/>
      <c r="F36" s="379"/>
      <c r="G36" s="88">
        <v>2</v>
      </c>
      <c r="H36" s="379"/>
      <c r="I36" s="437"/>
      <c r="J36" s="437"/>
      <c r="K36" s="437"/>
      <c r="L36" s="437"/>
      <c r="M36" s="437"/>
      <c r="N36" s="385"/>
      <c r="O36" s="383"/>
      <c r="P36" s="381"/>
      <c r="Q36" s="379"/>
      <c r="R36" s="399"/>
      <c r="S36" s="383"/>
      <c r="T36" s="381"/>
      <c r="U36" s="379"/>
      <c r="V36" s="399"/>
      <c r="W36" s="383"/>
      <c r="X36" s="381"/>
      <c r="Y36" s="393"/>
      <c r="Z36" s="395"/>
      <c r="AA36" s="379"/>
      <c r="AB36" s="399"/>
      <c r="AC36" s="389"/>
      <c r="AD36" s="452"/>
      <c r="AE36" s="379"/>
      <c r="AF36" s="399"/>
      <c r="AG36" s="478"/>
      <c r="AH36" s="445"/>
      <c r="AI36" s="18"/>
    </row>
    <row r="37" spans="2:35" s="9" customFormat="1" ht="13.15" customHeight="1" x14ac:dyDescent="0.2">
      <c r="B37" s="479" t="s">
        <v>61</v>
      </c>
      <c r="C37" s="481" t="s">
        <v>16</v>
      </c>
      <c r="D37" s="290" t="s">
        <v>45</v>
      </c>
      <c r="E37" s="179"/>
      <c r="F37" s="483">
        <v>30</v>
      </c>
      <c r="G37" s="179">
        <v>1</v>
      </c>
      <c r="H37" s="483">
        <v>15</v>
      </c>
      <c r="I37" s="485"/>
      <c r="J37" s="485">
        <v>15</v>
      </c>
      <c r="K37" s="485"/>
      <c r="L37" s="485"/>
      <c r="M37" s="485"/>
      <c r="N37" s="512"/>
      <c r="O37" s="510"/>
      <c r="P37" s="500"/>
      <c r="Q37" s="483"/>
      <c r="R37" s="489"/>
      <c r="S37" s="510"/>
      <c r="T37" s="500"/>
      <c r="U37" s="483"/>
      <c r="V37" s="489"/>
      <c r="W37" s="510"/>
      <c r="X37" s="500"/>
      <c r="Y37" s="502"/>
      <c r="Z37" s="504"/>
      <c r="AA37" s="483">
        <v>15</v>
      </c>
      <c r="AB37" s="506">
        <v>15</v>
      </c>
      <c r="AC37" s="508"/>
      <c r="AD37" s="487"/>
      <c r="AE37" s="483"/>
      <c r="AF37" s="489"/>
      <c r="AG37" s="491"/>
      <c r="AH37" s="493"/>
      <c r="AI37" s="18"/>
    </row>
    <row r="38" spans="2:35" s="9" customFormat="1" ht="13.15" customHeight="1" x14ac:dyDescent="0.2">
      <c r="B38" s="480"/>
      <c r="C38" s="482"/>
      <c r="D38" s="181" t="s">
        <v>40</v>
      </c>
      <c r="E38" s="180"/>
      <c r="F38" s="484"/>
      <c r="G38" s="180">
        <v>2</v>
      </c>
      <c r="H38" s="484"/>
      <c r="I38" s="486"/>
      <c r="J38" s="486"/>
      <c r="K38" s="486"/>
      <c r="L38" s="486"/>
      <c r="M38" s="486"/>
      <c r="N38" s="513"/>
      <c r="O38" s="511"/>
      <c r="P38" s="501"/>
      <c r="Q38" s="484"/>
      <c r="R38" s="490"/>
      <c r="S38" s="511"/>
      <c r="T38" s="501"/>
      <c r="U38" s="484"/>
      <c r="V38" s="490"/>
      <c r="W38" s="511"/>
      <c r="X38" s="501"/>
      <c r="Y38" s="503"/>
      <c r="Z38" s="505"/>
      <c r="AA38" s="484"/>
      <c r="AB38" s="507"/>
      <c r="AC38" s="509"/>
      <c r="AD38" s="488"/>
      <c r="AE38" s="484"/>
      <c r="AF38" s="490"/>
      <c r="AG38" s="492"/>
      <c r="AH38" s="494"/>
      <c r="AI38" s="18"/>
    </row>
    <row r="39" spans="2:35" s="9" customFormat="1" ht="13.15" customHeight="1" x14ac:dyDescent="0.2">
      <c r="B39" s="495" t="s">
        <v>62</v>
      </c>
      <c r="C39" s="481" t="s">
        <v>16</v>
      </c>
      <c r="D39" s="290"/>
      <c r="E39" s="179" t="s">
        <v>37</v>
      </c>
      <c r="F39" s="483">
        <v>45</v>
      </c>
      <c r="G39" s="179">
        <v>4</v>
      </c>
      <c r="H39" s="483">
        <v>30</v>
      </c>
      <c r="I39" s="485"/>
      <c r="J39" s="485">
        <v>15</v>
      </c>
      <c r="K39" s="485"/>
      <c r="L39" s="485"/>
      <c r="M39" s="485"/>
      <c r="N39" s="512"/>
      <c r="O39" s="510"/>
      <c r="P39" s="500"/>
      <c r="Q39" s="483"/>
      <c r="R39" s="489"/>
      <c r="S39" s="510"/>
      <c r="T39" s="500"/>
      <c r="U39" s="483"/>
      <c r="V39" s="489"/>
      <c r="W39" s="510"/>
      <c r="X39" s="500"/>
      <c r="Y39" s="483">
        <v>30</v>
      </c>
      <c r="Z39" s="512">
        <v>15</v>
      </c>
      <c r="AA39" s="483"/>
      <c r="AB39" s="506"/>
      <c r="AC39" s="508"/>
      <c r="AD39" s="487"/>
      <c r="AE39" s="483"/>
      <c r="AF39" s="489"/>
      <c r="AG39" s="491"/>
      <c r="AH39" s="493"/>
      <c r="AI39" s="18"/>
    </row>
    <row r="40" spans="2:35" s="9" customFormat="1" ht="12.6" customHeight="1" thickBot="1" x14ac:dyDescent="0.25">
      <c r="B40" s="496"/>
      <c r="C40" s="497"/>
      <c r="D40" s="183"/>
      <c r="E40" s="182" t="s">
        <v>45</v>
      </c>
      <c r="F40" s="498"/>
      <c r="G40" s="182">
        <v>2</v>
      </c>
      <c r="H40" s="498"/>
      <c r="I40" s="499"/>
      <c r="J40" s="499"/>
      <c r="K40" s="499"/>
      <c r="L40" s="499"/>
      <c r="M40" s="499"/>
      <c r="N40" s="522"/>
      <c r="O40" s="520"/>
      <c r="P40" s="521"/>
      <c r="Q40" s="498"/>
      <c r="R40" s="518"/>
      <c r="S40" s="520"/>
      <c r="T40" s="521"/>
      <c r="U40" s="498"/>
      <c r="V40" s="518"/>
      <c r="W40" s="520"/>
      <c r="X40" s="521"/>
      <c r="Y40" s="498"/>
      <c r="Z40" s="522"/>
      <c r="AA40" s="498"/>
      <c r="AB40" s="515"/>
      <c r="AC40" s="516"/>
      <c r="AD40" s="517"/>
      <c r="AE40" s="498"/>
      <c r="AF40" s="518"/>
      <c r="AG40" s="519"/>
      <c r="AH40" s="514"/>
      <c r="AI40" s="18"/>
    </row>
    <row r="41" spans="2:35" s="9" customFormat="1" ht="19.899999999999999" customHeight="1" x14ac:dyDescent="0.2">
      <c r="B41" s="166" t="s">
        <v>63</v>
      </c>
      <c r="C41" s="167" t="s">
        <v>64</v>
      </c>
      <c r="D41" s="178"/>
      <c r="E41" s="174"/>
      <c r="F41" s="173">
        <f>SUM(F42:F50)</f>
        <v>180</v>
      </c>
      <c r="G41" s="174">
        <f>SUM(G42:G50)</f>
        <v>17</v>
      </c>
      <c r="H41" s="173">
        <f>SUM(H42:H50)</f>
        <v>45</v>
      </c>
      <c r="I41" s="175">
        <f>SUM(I42:I50)</f>
        <v>30</v>
      </c>
      <c r="J41" s="175">
        <f>SUM(J42:J50)</f>
        <v>60</v>
      </c>
      <c r="K41" s="175">
        <f>SUM(K43:K50)</f>
        <v>45</v>
      </c>
      <c r="L41" s="175"/>
      <c r="M41" s="175"/>
      <c r="N41" s="174"/>
      <c r="O41" s="178">
        <f t="shared" ref="O41:V41" si="3">SUM(O42:O81)</f>
        <v>0</v>
      </c>
      <c r="P41" s="176">
        <f t="shared" si="3"/>
        <v>0</v>
      </c>
      <c r="Q41" s="173">
        <f t="shared" si="3"/>
        <v>0</v>
      </c>
      <c r="R41" s="177">
        <f t="shared" si="3"/>
        <v>0</v>
      </c>
      <c r="S41" s="178">
        <f t="shared" si="3"/>
        <v>0</v>
      </c>
      <c r="T41" s="176">
        <f t="shared" si="3"/>
        <v>0</v>
      </c>
      <c r="U41" s="173">
        <f t="shared" si="3"/>
        <v>0</v>
      </c>
      <c r="V41" s="177">
        <f t="shared" si="3"/>
        <v>0</v>
      </c>
      <c r="W41" s="178">
        <f t="shared" ref="W41:AH41" si="4">SUM(W42:W50)</f>
        <v>45</v>
      </c>
      <c r="X41" s="176">
        <f t="shared" si="4"/>
        <v>30</v>
      </c>
      <c r="Y41" s="173">
        <f t="shared" si="4"/>
        <v>15</v>
      </c>
      <c r="Z41" s="174">
        <f t="shared" si="4"/>
        <v>45</v>
      </c>
      <c r="AA41" s="173">
        <f t="shared" si="4"/>
        <v>0</v>
      </c>
      <c r="AB41" s="177">
        <f t="shared" si="4"/>
        <v>0</v>
      </c>
      <c r="AC41" s="357">
        <f t="shared" si="4"/>
        <v>30</v>
      </c>
      <c r="AD41" s="174">
        <f t="shared" si="4"/>
        <v>15</v>
      </c>
      <c r="AE41" s="173">
        <f t="shared" si="4"/>
        <v>0</v>
      </c>
      <c r="AF41" s="177">
        <f t="shared" si="4"/>
        <v>0</v>
      </c>
      <c r="AG41" s="357">
        <f t="shared" si="4"/>
        <v>0</v>
      </c>
      <c r="AH41" s="176">
        <f t="shared" si="4"/>
        <v>0</v>
      </c>
      <c r="AI41" s="20">
        <f>SUM(O41:AH41)</f>
        <v>180</v>
      </c>
    </row>
    <row r="42" spans="2:35" s="9" customFormat="1" ht="19.899999999999999" customHeight="1" x14ac:dyDescent="0.2">
      <c r="B42" s="100" t="s">
        <v>65</v>
      </c>
      <c r="C42" s="33"/>
      <c r="D42" s="286" t="s">
        <v>37</v>
      </c>
      <c r="E42" s="40"/>
      <c r="F42" s="11">
        <v>30</v>
      </c>
      <c r="G42" s="39">
        <v>3</v>
      </c>
      <c r="H42" s="11"/>
      <c r="I42" s="14">
        <v>30</v>
      </c>
      <c r="J42" s="13"/>
      <c r="K42" s="13"/>
      <c r="L42" s="13"/>
      <c r="M42" s="13"/>
      <c r="N42" s="49"/>
      <c r="O42" s="81"/>
      <c r="P42" s="15"/>
      <c r="Q42" s="11"/>
      <c r="R42" s="12"/>
      <c r="S42" s="58"/>
      <c r="T42" s="15"/>
      <c r="U42" s="11"/>
      <c r="V42" s="12"/>
      <c r="W42" s="58">
        <v>30</v>
      </c>
      <c r="X42" s="15"/>
      <c r="Y42" s="26"/>
      <c r="Z42" s="49"/>
      <c r="AA42" s="26"/>
      <c r="AB42" s="342"/>
      <c r="AC42" s="82"/>
      <c r="AD42" s="49"/>
      <c r="AE42" s="26"/>
      <c r="AF42" s="342"/>
      <c r="AG42" s="82"/>
      <c r="AH42" s="16"/>
      <c r="AI42" s="18"/>
    </row>
    <row r="43" spans="2:35" s="9" customFormat="1" ht="13.15" customHeight="1" x14ac:dyDescent="0.2">
      <c r="B43" s="446" t="s">
        <v>66</v>
      </c>
      <c r="C43" s="454"/>
      <c r="D43" s="287" t="s">
        <v>45</v>
      </c>
      <c r="E43" s="41"/>
      <c r="F43" s="378">
        <v>45</v>
      </c>
      <c r="G43" s="43">
        <v>1</v>
      </c>
      <c r="H43" s="378">
        <v>15</v>
      </c>
      <c r="I43" s="438"/>
      <c r="J43" s="436">
        <v>30</v>
      </c>
      <c r="K43" s="436"/>
      <c r="L43" s="436"/>
      <c r="M43" s="436"/>
      <c r="N43" s="394"/>
      <c r="O43" s="396"/>
      <c r="P43" s="380"/>
      <c r="Q43" s="378"/>
      <c r="R43" s="398"/>
      <c r="S43" s="382"/>
      <c r="T43" s="380"/>
      <c r="U43" s="378"/>
      <c r="V43" s="398"/>
      <c r="W43" s="382">
        <v>15</v>
      </c>
      <c r="X43" s="380">
        <v>30</v>
      </c>
      <c r="Y43" s="392"/>
      <c r="Z43" s="394"/>
      <c r="AA43" s="392"/>
      <c r="AB43" s="390"/>
      <c r="AC43" s="388"/>
      <c r="AD43" s="394"/>
      <c r="AE43" s="392"/>
      <c r="AF43" s="390"/>
      <c r="AG43" s="388"/>
      <c r="AH43" s="386"/>
      <c r="AI43" s="18"/>
    </row>
    <row r="44" spans="2:35" s="9" customFormat="1" ht="13.15" customHeight="1" x14ac:dyDescent="0.2">
      <c r="B44" s="447"/>
      <c r="C44" s="455"/>
      <c r="D44" s="288" t="s">
        <v>40</v>
      </c>
      <c r="E44" s="113"/>
      <c r="F44" s="379"/>
      <c r="G44" s="88">
        <v>3</v>
      </c>
      <c r="H44" s="379"/>
      <c r="I44" s="439"/>
      <c r="J44" s="437"/>
      <c r="K44" s="437"/>
      <c r="L44" s="437"/>
      <c r="M44" s="437"/>
      <c r="N44" s="395"/>
      <c r="O44" s="397"/>
      <c r="P44" s="381"/>
      <c r="Q44" s="379"/>
      <c r="R44" s="399"/>
      <c r="S44" s="383"/>
      <c r="T44" s="381"/>
      <c r="U44" s="379"/>
      <c r="V44" s="399"/>
      <c r="W44" s="383"/>
      <c r="X44" s="381"/>
      <c r="Y44" s="393"/>
      <c r="Z44" s="395"/>
      <c r="AA44" s="393"/>
      <c r="AB44" s="391"/>
      <c r="AC44" s="389"/>
      <c r="AD44" s="395"/>
      <c r="AE44" s="393"/>
      <c r="AF44" s="391"/>
      <c r="AG44" s="389"/>
      <c r="AH44" s="387"/>
      <c r="AI44" s="18"/>
    </row>
    <row r="45" spans="2:35" s="9" customFormat="1" ht="19.899999999999999" customHeight="1" x14ac:dyDescent="0.2">
      <c r="B45" s="184" t="s">
        <v>67</v>
      </c>
      <c r="C45" s="185" t="s">
        <v>16</v>
      </c>
      <c r="D45" s="194"/>
      <c r="E45" s="187" t="s">
        <v>45</v>
      </c>
      <c r="F45" s="186">
        <v>30</v>
      </c>
      <c r="G45" s="187">
        <v>3</v>
      </c>
      <c r="H45" s="186"/>
      <c r="I45" s="188"/>
      <c r="J45" s="189"/>
      <c r="K45" s="189">
        <v>30</v>
      </c>
      <c r="L45" s="189"/>
      <c r="M45" s="189"/>
      <c r="N45" s="190"/>
      <c r="O45" s="331"/>
      <c r="P45" s="192"/>
      <c r="Q45" s="186"/>
      <c r="R45" s="193"/>
      <c r="S45" s="194"/>
      <c r="T45" s="192"/>
      <c r="U45" s="186"/>
      <c r="V45" s="193"/>
      <c r="W45" s="194"/>
      <c r="X45" s="192"/>
      <c r="Y45" s="191"/>
      <c r="Z45" s="190">
        <v>30</v>
      </c>
      <c r="AA45" s="191"/>
      <c r="AB45" s="352"/>
      <c r="AC45" s="358"/>
      <c r="AD45" s="190"/>
      <c r="AE45" s="191"/>
      <c r="AF45" s="352"/>
      <c r="AG45" s="358"/>
      <c r="AH45" s="195"/>
      <c r="AI45" s="18"/>
    </row>
    <row r="46" spans="2:35" s="9" customFormat="1" ht="13.15" customHeight="1" x14ac:dyDescent="0.2">
      <c r="B46" s="446" t="s">
        <v>68</v>
      </c>
      <c r="C46" s="454"/>
      <c r="D46" s="287"/>
      <c r="E46" s="41" t="s">
        <v>45</v>
      </c>
      <c r="F46" s="378">
        <v>30</v>
      </c>
      <c r="G46" s="43">
        <v>1</v>
      </c>
      <c r="H46" s="378">
        <v>15</v>
      </c>
      <c r="I46" s="438"/>
      <c r="J46" s="436"/>
      <c r="K46" s="436">
        <v>15</v>
      </c>
      <c r="L46" s="436"/>
      <c r="M46" s="436"/>
      <c r="N46" s="394"/>
      <c r="O46" s="396"/>
      <c r="P46" s="380"/>
      <c r="Q46" s="378"/>
      <c r="R46" s="398"/>
      <c r="S46" s="382"/>
      <c r="T46" s="380"/>
      <c r="U46" s="378"/>
      <c r="V46" s="398"/>
      <c r="W46" s="382"/>
      <c r="X46" s="380"/>
      <c r="Y46" s="392">
        <v>15</v>
      </c>
      <c r="Z46" s="394">
        <v>15</v>
      </c>
      <c r="AA46" s="392"/>
      <c r="AB46" s="390"/>
      <c r="AC46" s="388"/>
      <c r="AD46" s="394"/>
      <c r="AE46" s="392"/>
      <c r="AF46" s="390"/>
      <c r="AG46" s="388"/>
      <c r="AH46" s="386"/>
      <c r="AI46" s="18"/>
    </row>
    <row r="47" spans="2:35" s="9" customFormat="1" ht="13.15" customHeight="1" x14ac:dyDescent="0.2">
      <c r="B47" s="447"/>
      <c r="C47" s="455"/>
      <c r="D47" s="288"/>
      <c r="E47" s="113" t="s">
        <v>40</v>
      </c>
      <c r="F47" s="379"/>
      <c r="G47" s="51">
        <v>2</v>
      </c>
      <c r="H47" s="379"/>
      <c r="I47" s="439"/>
      <c r="J47" s="437"/>
      <c r="K47" s="437"/>
      <c r="L47" s="437"/>
      <c r="M47" s="437"/>
      <c r="N47" s="395"/>
      <c r="O47" s="397"/>
      <c r="P47" s="381"/>
      <c r="Q47" s="379"/>
      <c r="R47" s="399"/>
      <c r="S47" s="383"/>
      <c r="T47" s="381"/>
      <c r="U47" s="379"/>
      <c r="V47" s="399"/>
      <c r="W47" s="383"/>
      <c r="X47" s="381"/>
      <c r="Y47" s="393"/>
      <c r="Z47" s="395"/>
      <c r="AA47" s="393"/>
      <c r="AB47" s="391"/>
      <c r="AC47" s="389"/>
      <c r="AD47" s="395"/>
      <c r="AE47" s="393"/>
      <c r="AF47" s="391"/>
      <c r="AG47" s="389"/>
      <c r="AH47" s="387"/>
      <c r="AI47" s="18"/>
    </row>
    <row r="48" spans="2:35" s="9" customFormat="1" ht="19.899999999999999" customHeight="1" x14ac:dyDescent="0.2">
      <c r="B48" s="36" t="s">
        <v>69</v>
      </c>
      <c r="C48" s="33"/>
      <c r="D48" s="286"/>
      <c r="E48" s="40" t="s">
        <v>40</v>
      </c>
      <c r="F48" s="11">
        <v>15</v>
      </c>
      <c r="G48" s="39">
        <v>1</v>
      </c>
      <c r="H48" s="11"/>
      <c r="I48" s="14"/>
      <c r="J48" s="13">
        <v>15</v>
      </c>
      <c r="K48" s="13"/>
      <c r="L48" s="13"/>
      <c r="M48" s="13"/>
      <c r="N48" s="49"/>
      <c r="O48" s="81"/>
      <c r="P48" s="15"/>
      <c r="Q48" s="11"/>
      <c r="R48" s="12"/>
      <c r="S48" s="135"/>
      <c r="T48" s="15"/>
      <c r="U48" s="92"/>
      <c r="V48" s="140"/>
      <c r="W48" s="58"/>
      <c r="X48" s="15"/>
      <c r="Y48" s="26"/>
      <c r="Z48" s="49"/>
      <c r="AA48" s="26"/>
      <c r="AB48" s="342"/>
      <c r="AC48" s="82">
        <v>15</v>
      </c>
      <c r="AD48" s="49"/>
      <c r="AE48" s="26"/>
      <c r="AF48" s="342"/>
      <c r="AG48" s="82"/>
      <c r="AH48" s="16"/>
      <c r="AI48" s="18"/>
    </row>
    <row r="49" spans="2:35" s="9" customFormat="1" ht="13.15" customHeight="1" x14ac:dyDescent="0.2">
      <c r="B49" s="446" t="s">
        <v>70</v>
      </c>
      <c r="C49" s="454"/>
      <c r="D49" s="287"/>
      <c r="E49" s="41" t="s">
        <v>45</v>
      </c>
      <c r="F49" s="378">
        <v>30</v>
      </c>
      <c r="G49" s="43">
        <v>1</v>
      </c>
      <c r="H49" s="378">
        <v>15</v>
      </c>
      <c r="I49" s="438"/>
      <c r="J49" s="436">
        <v>15</v>
      </c>
      <c r="K49" s="436"/>
      <c r="L49" s="436"/>
      <c r="M49" s="436"/>
      <c r="N49" s="394"/>
      <c r="O49" s="396"/>
      <c r="P49" s="380"/>
      <c r="Q49" s="378"/>
      <c r="R49" s="398"/>
      <c r="S49" s="382"/>
      <c r="T49" s="380"/>
      <c r="U49" s="378"/>
      <c r="V49" s="398"/>
      <c r="W49" s="382"/>
      <c r="X49" s="380"/>
      <c r="Y49" s="392"/>
      <c r="Z49" s="394"/>
      <c r="AA49" s="392"/>
      <c r="AB49" s="390"/>
      <c r="AC49" s="388">
        <v>15</v>
      </c>
      <c r="AD49" s="394">
        <v>15</v>
      </c>
      <c r="AE49" s="392"/>
      <c r="AF49" s="390"/>
      <c r="AG49" s="388"/>
      <c r="AH49" s="386"/>
      <c r="AI49" s="18"/>
    </row>
    <row r="50" spans="2:35" s="9" customFormat="1" ht="13.15" customHeight="1" thickBot="1" x14ac:dyDescent="0.25">
      <c r="B50" s="523"/>
      <c r="C50" s="465"/>
      <c r="D50" s="253"/>
      <c r="E50" s="133" t="s">
        <v>40</v>
      </c>
      <c r="F50" s="470"/>
      <c r="G50" s="97">
        <v>2</v>
      </c>
      <c r="H50" s="470"/>
      <c r="I50" s="460"/>
      <c r="J50" s="459"/>
      <c r="K50" s="459"/>
      <c r="L50" s="459"/>
      <c r="M50" s="459"/>
      <c r="N50" s="461"/>
      <c r="O50" s="524"/>
      <c r="P50" s="476"/>
      <c r="Q50" s="470"/>
      <c r="R50" s="473"/>
      <c r="S50" s="462"/>
      <c r="T50" s="476"/>
      <c r="U50" s="470"/>
      <c r="V50" s="473"/>
      <c r="W50" s="462"/>
      <c r="X50" s="476"/>
      <c r="Y50" s="475"/>
      <c r="Z50" s="461"/>
      <c r="AA50" s="475"/>
      <c r="AB50" s="471"/>
      <c r="AC50" s="472"/>
      <c r="AD50" s="461"/>
      <c r="AE50" s="475"/>
      <c r="AF50" s="471"/>
      <c r="AG50" s="472"/>
      <c r="AH50" s="474"/>
      <c r="AI50" s="18"/>
    </row>
    <row r="51" spans="2:35" s="21" customFormat="1" ht="21" customHeight="1" x14ac:dyDescent="0.2">
      <c r="B51" s="196" t="s">
        <v>71</v>
      </c>
      <c r="C51" s="201" t="s">
        <v>72</v>
      </c>
      <c r="D51" s="291"/>
      <c r="E51" s="198"/>
      <c r="F51" s="197">
        <f>SUM(F52:F61)</f>
        <v>165</v>
      </c>
      <c r="G51" s="198">
        <f>SUM(G52:G61)</f>
        <v>12</v>
      </c>
      <c r="H51" s="197">
        <f>SUM(H52:H61)</f>
        <v>105</v>
      </c>
      <c r="I51" s="199"/>
      <c r="J51" s="200">
        <f>SUM(J52:J61)</f>
        <v>60</v>
      </c>
      <c r="K51" s="200"/>
      <c r="L51" s="200"/>
      <c r="M51" s="200"/>
      <c r="N51" s="198"/>
      <c r="O51" s="291">
        <f t="shared" ref="O51:AH51" si="5">SUM(O52:O61)</f>
        <v>0</v>
      </c>
      <c r="P51" s="321">
        <f t="shared" si="5"/>
        <v>0</v>
      </c>
      <c r="Q51" s="197">
        <f t="shared" si="5"/>
        <v>0</v>
      </c>
      <c r="R51" s="171">
        <f t="shared" si="5"/>
        <v>0</v>
      </c>
      <c r="S51" s="172">
        <f t="shared" si="5"/>
        <v>0</v>
      </c>
      <c r="T51" s="321">
        <f t="shared" si="5"/>
        <v>0</v>
      </c>
      <c r="U51" s="197">
        <f t="shared" si="5"/>
        <v>0</v>
      </c>
      <c r="V51" s="336">
        <f t="shared" si="5"/>
        <v>0</v>
      </c>
      <c r="W51" s="291">
        <f t="shared" si="5"/>
        <v>0</v>
      </c>
      <c r="X51" s="321">
        <f t="shared" si="5"/>
        <v>0</v>
      </c>
      <c r="Y51" s="197">
        <f t="shared" si="5"/>
        <v>0</v>
      </c>
      <c r="Z51" s="200">
        <f t="shared" si="5"/>
        <v>0</v>
      </c>
      <c r="AA51" s="200">
        <f t="shared" si="5"/>
        <v>30</v>
      </c>
      <c r="AB51" s="336">
        <f t="shared" si="5"/>
        <v>0</v>
      </c>
      <c r="AC51" s="359">
        <f t="shared" si="5"/>
        <v>0</v>
      </c>
      <c r="AD51" s="198">
        <f t="shared" si="5"/>
        <v>0</v>
      </c>
      <c r="AE51" s="197">
        <f t="shared" si="5"/>
        <v>15</v>
      </c>
      <c r="AF51" s="336">
        <f t="shared" si="5"/>
        <v>30</v>
      </c>
      <c r="AG51" s="359">
        <f t="shared" si="5"/>
        <v>60</v>
      </c>
      <c r="AH51" s="321">
        <f t="shared" si="5"/>
        <v>30</v>
      </c>
      <c r="AI51" s="20">
        <f>SUM(AE51:AH51)</f>
        <v>135</v>
      </c>
    </row>
    <row r="52" spans="2:35" s="18" customFormat="1" ht="19.899999999999999" customHeight="1" x14ac:dyDescent="0.2">
      <c r="B52" s="36" t="s">
        <v>73</v>
      </c>
      <c r="C52" s="34"/>
      <c r="D52" s="58" t="s">
        <v>37</v>
      </c>
      <c r="E52" s="39"/>
      <c r="F52" s="11">
        <v>30</v>
      </c>
      <c r="G52" s="39">
        <v>2</v>
      </c>
      <c r="H52" s="11">
        <v>30</v>
      </c>
      <c r="I52" s="14"/>
      <c r="J52" s="13"/>
      <c r="K52" s="13"/>
      <c r="L52" s="14"/>
      <c r="M52" s="14"/>
      <c r="N52" s="49"/>
      <c r="O52" s="58"/>
      <c r="P52" s="15"/>
      <c r="Q52" s="11"/>
      <c r="R52" s="12"/>
      <c r="S52" s="58"/>
      <c r="T52" s="15"/>
      <c r="U52" s="11"/>
      <c r="V52" s="12"/>
      <c r="W52" s="58"/>
      <c r="X52" s="15"/>
      <c r="Y52" s="26"/>
      <c r="Z52" s="49"/>
      <c r="AA52" s="26">
        <v>30</v>
      </c>
      <c r="AB52" s="342"/>
      <c r="AC52" s="82"/>
      <c r="AD52" s="49"/>
      <c r="AE52" s="26"/>
      <c r="AF52" s="342"/>
      <c r="AG52" s="82"/>
      <c r="AH52" s="16"/>
    </row>
    <row r="53" spans="2:35" s="9" customFormat="1" ht="13.15" customHeight="1" x14ac:dyDescent="0.2">
      <c r="B53" s="446" t="s">
        <v>74</v>
      </c>
      <c r="C53" s="448"/>
      <c r="D53" s="77" t="s">
        <v>40</v>
      </c>
      <c r="E53" s="43"/>
      <c r="F53" s="378">
        <v>30</v>
      </c>
      <c r="G53" s="87">
        <v>1</v>
      </c>
      <c r="H53" s="382">
        <v>15</v>
      </c>
      <c r="I53" s="438"/>
      <c r="J53" s="436">
        <v>15</v>
      </c>
      <c r="K53" s="436"/>
      <c r="L53" s="438"/>
      <c r="M53" s="438"/>
      <c r="N53" s="394"/>
      <c r="O53" s="382"/>
      <c r="P53" s="380"/>
      <c r="Q53" s="378"/>
      <c r="R53" s="398"/>
      <c r="S53" s="382"/>
      <c r="T53" s="380"/>
      <c r="U53" s="378"/>
      <c r="V53" s="398"/>
      <c r="W53" s="382"/>
      <c r="X53" s="380"/>
      <c r="Y53" s="392"/>
      <c r="Z53" s="394"/>
      <c r="AA53" s="396"/>
      <c r="AB53" s="390"/>
      <c r="AC53" s="388"/>
      <c r="AD53" s="394"/>
      <c r="AE53" s="392">
        <v>15</v>
      </c>
      <c r="AF53" s="390">
        <v>15</v>
      </c>
      <c r="AG53" s="388"/>
      <c r="AH53" s="386"/>
      <c r="AI53" s="18"/>
    </row>
    <row r="54" spans="2:35" s="9" customFormat="1" ht="13.15" customHeight="1" x14ac:dyDescent="0.2">
      <c r="B54" s="447"/>
      <c r="C54" s="449"/>
      <c r="D54" s="135" t="s">
        <v>40</v>
      </c>
      <c r="E54" s="88"/>
      <c r="F54" s="379"/>
      <c r="G54" s="51">
        <v>2</v>
      </c>
      <c r="H54" s="383"/>
      <c r="I54" s="439"/>
      <c r="J54" s="437"/>
      <c r="K54" s="437"/>
      <c r="L54" s="439"/>
      <c r="M54" s="439"/>
      <c r="N54" s="395"/>
      <c r="O54" s="383"/>
      <c r="P54" s="381"/>
      <c r="Q54" s="379"/>
      <c r="R54" s="399"/>
      <c r="S54" s="383"/>
      <c r="T54" s="381"/>
      <c r="U54" s="379"/>
      <c r="V54" s="399"/>
      <c r="W54" s="383"/>
      <c r="X54" s="381"/>
      <c r="Y54" s="393"/>
      <c r="Z54" s="395"/>
      <c r="AA54" s="397"/>
      <c r="AB54" s="391"/>
      <c r="AC54" s="389"/>
      <c r="AD54" s="395"/>
      <c r="AE54" s="393"/>
      <c r="AF54" s="391"/>
      <c r="AG54" s="389"/>
      <c r="AH54" s="387"/>
      <c r="AI54" s="18"/>
    </row>
    <row r="55" spans="2:35" s="9" customFormat="1" ht="12.75" customHeight="1" x14ac:dyDescent="0.2">
      <c r="B55" s="446" t="s">
        <v>75</v>
      </c>
      <c r="C55" s="448"/>
      <c r="D55" s="77"/>
      <c r="E55" s="43" t="s">
        <v>37</v>
      </c>
      <c r="F55" s="378">
        <v>30</v>
      </c>
      <c r="G55" s="87">
        <v>1</v>
      </c>
      <c r="H55" s="382">
        <v>15</v>
      </c>
      <c r="I55" s="438"/>
      <c r="J55" s="436">
        <v>15</v>
      </c>
      <c r="K55" s="436"/>
      <c r="L55" s="438"/>
      <c r="M55" s="438"/>
      <c r="N55" s="394"/>
      <c r="O55" s="382"/>
      <c r="P55" s="380"/>
      <c r="Q55" s="378"/>
      <c r="R55" s="398"/>
      <c r="S55" s="382"/>
      <c r="T55" s="380"/>
      <c r="U55" s="378"/>
      <c r="V55" s="398"/>
      <c r="W55" s="382"/>
      <c r="X55" s="380"/>
      <c r="Y55" s="392"/>
      <c r="Z55" s="394"/>
      <c r="AA55" s="396"/>
      <c r="AB55" s="390"/>
      <c r="AC55" s="388"/>
      <c r="AD55" s="394"/>
      <c r="AE55" s="392"/>
      <c r="AF55" s="390"/>
      <c r="AG55" s="388">
        <v>15</v>
      </c>
      <c r="AH55" s="386">
        <v>15</v>
      </c>
      <c r="AI55" s="18"/>
    </row>
    <row r="56" spans="2:35" s="9" customFormat="1" ht="12.75" customHeight="1" x14ac:dyDescent="0.2">
      <c r="B56" s="447"/>
      <c r="C56" s="449"/>
      <c r="D56" s="135"/>
      <c r="E56" s="88" t="s">
        <v>45</v>
      </c>
      <c r="F56" s="379"/>
      <c r="G56" s="51">
        <v>1</v>
      </c>
      <c r="H56" s="383"/>
      <c r="I56" s="439"/>
      <c r="J56" s="437"/>
      <c r="K56" s="437"/>
      <c r="L56" s="439"/>
      <c r="M56" s="439"/>
      <c r="N56" s="395"/>
      <c r="O56" s="383"/>
      <c r="P56" s="381"/>
      <c r="Q56" s="379"/>
      <c r="R56" s="399"/>
      <c r="S56" s="383"/>
      <c r="T56" s="381"/>
      <c r="U56" s="379"/>
      <c r="V56" s="399"/>
      <c r="W56" s="383"/>
      <c r="X56" s="381"/>
      <c r="Y56" s="393"/>
      <c r="Z56" s="395"/>
      <c r="AA56" s="397"/>
      <c r="AB56" s="391"/>
      <c r="AC56" s="389"/>
      <c r="AD56" s="395"/>
      <c r="AE56" s="393"/>
      <c r="AF56" s="391"/>
      <c r="AG56" s="389"/>
      <c r="AH56" s="387"/>
      <c r="AI56" s="18"/>
    </row>
    <row r="57" spans="2:35" s="9" customFormat="1" ht="19.899999999999999" customHeight="1" x14ac:dyDescent="0.2">
      <c r="B57" s="118" t="s">
        <v>76</v>
      </c>
      <c r="C57" s="126"/>
      <c r="D57" s="101"/>
      <c r="E57" s="87" t="s">
        <v>40</v>
      </c>
      <c r="F57" s="91">
        <v>15</v>
      </c>
      <c r="G57" s="87">
        <v>1</v>
      </c>
      <c r="H57" s="101">
        <v>15</v>
      </c>
      <c r="I57" s="122"/>
      <c r="J57" s="132"/>
      <c r="K57" s="132"/>
      <c r="L57" s="122"/>
      <c r="M57" s="122"/>
      <c r="N57" s="85"/>
      <c r="O57" s="101"/>
      <c r="P57" s="116"/>
      <c r="Q57" s="91"/>
      <c r="R57" s="94"/>
      <c r="S57" s="101"/>
      <c r="T57" s="116"/>
      <c r="U57" s="91"/>
      <c r="V57" s="94"/>
      <c r="W57" s="101"/>
      <c r="X57" s="116"/>
      <c r="Y57" s="89"/>
      <c r="Z57" s="85"/>
      <c r="AA57" s="107"/>
      <c r="AB57" s="248"/>
      <c r="AC57" s="130"/>
      <c r="AD57" s="85"/>
      <c r="AE57" s="89"/>
      <c r="AF57" s="248"/>
      <c r="AG57" s="130">
        <v>15</v>
      </c>
      <c r="AH57" s="114"/>
      <c r="AI57" s="18"/>
    </row>
    <row r="58" spans="2:35" s="9" customFormat="1" ht="13.15" customHeight="1" x14ac:dyDescent="0.2">
      <c r="B58" s="446" t="s">
        <v>77</v>
      </c>
      <c r="C58" s="448"/>
      <c r="D58" s="77"/>
      <c r="E58" s="43" t="s">
        <v>40</v>
      </c>
      <c r="F58" s="378">
        <v>30</v>
      </c>
      <c r="G58" s="87">
        <v>1</v>
      </c>
      <c r="H58" s="382">
        <v>15</v>
      </c>
      <c r="I58" s="438"/>
      <c r="J58" s="436">
        <v>15</v>
      </c>
      <c r="K58" s="436"/>
      <c r="L58" s="438"/>
      <c r="M58" s="438"/>
      <c r="N58" s="394"/>
      <c r="O58" s="382"/>
      <c r="P58" s="380"/>
      <c r="Q58" s="378"/>
      <c r="R58" s="398"/>
      <c r="S58" s="382"/>
      <c r="T58" s="380"/>
      <c r="U58" s="378"/>
      <c r="V58" s="398"/>
      <c r="W58" s="382"/>
      <c r="X58" s="380"/>
      <c r="Y58" s="392"/>
      <c r="Z58" s="394"/>
      <c r="AA58" s="396"/>
      <c r="AB58" s="390"/>
      <c r="AC58" s="388"/>
      <c r="AD58" s="394"/>
      <c r="AE58" s="392"/>
      <c r="AF58" s="390"/>
      <c r="AG58" s="388">
        <v>15</v>
      </c>
      <c r="AH58" s="386">
        <v>15</v>
      </c>
      <c r="AI58" s="18"/>
    </row>
    <row r="59" spans="2:35" s="9" customFormat="1" ht="13.15" customHeight="1" x14ac:dyDescent="0.2">
      <c r="B59" s="447"/>
      <c r="C59" s="449"/>
      <c r="D59" s="135"/>
      <c r="E59" s="88" t="s">
        <v>45</v>
      </c>
      <c r="F59" s="379"/>
      <c r="G59" s="51">
        <v>1</v>
      </c>
      <c r="H59" s="383"/>
      <c r="I59" s="439"/>
      <c r="J59" s="437"/>
      <c r="K59" s="437"/>
      <c r="L59" s="439"/>
      <c r="M59" s="439"/>
      <c r="N59" s="395"/>
      <c r="O59" s="383"/>
      <c r="P59" s="381"/>
      <c r="Q59" s="379"/>
      <c r="R59" s="399"/>
      <c r="S59" s="383"/>
      <c r="T59" s="381"/>
      <c r="U59" s="379"/>
      <c r="V59" s="399"/>
      <c r="W59" s="383"/>
      <c r="X59" s="381"/>
      <c r="Y59" s="393"/>
      <c r="Z59" s="395"/>
      <c r="AA59" s="397"/>
      <c r="AB59" s="391"/>
      <c r="AC59" s="389"/>
      <c r="AD59" s="395"/>
      <c r="AE59" s="393"/>
      <c r="AF59" s="391"/>
      <c r="AG59" s="389"/>
      <c r="AH59" s="387"/>
      <c r="AI59" s="18"/>
    </row>
    <row r="60" spans="2:35" s="9" customFormat="1" ht="19.899999999999999" customHeight="1" x14ac:dyDescent="0.2">
      <c r="B60" s="36" t="s">
        <v>78</v>
      </c>
      <c r="C60" s="34"/>
      <c r="D60" s="58" t="s">
        <v>40</v>
      </c>
      <c r="E60" s="39"/>
      <c r="F60" s="11">
        <v>15</v>
      </c>
      <c r="G60" s="39">
        <v>1</v>
      </c>
      <c r="H60" s="11"/>
      <c r="I60" s="14"/>
      <c r="J60" s="13">
        <v>15</v>
      </c>
      <c r="K60" s="13"/>
      <c r="L60" s="14"/>
      <c r="M60" s="14"/>
      <c r="N60" s="49"/>
      <c r="O60" s="58"/>
      <c r="P60" s="15"/>
      <c r="Q60" s="11"/>
      <c r="R60" s="12"/>
      <c r="S60" s="58"/>
      <c r="T60" s="15"/>
      <c r="U60" s="11"/>
      <c r="V60" s="12"/>
      <c r="W60" s="58"/>
      <c r="X60" s="15"/>
      <c r="Y60" s="26"/>
      <c r="Z60" s="49"/>
      <c r="AA60" s="26"/>
      <c r="AB60" s="342"/>
      <c r="AC60" s="82"/>
      <c r="AD60" s="112"/>
      <c r="AE60" s="26"/>
      <c r="AF60" s="342">
        <v>15</v>
      </c>
      <c r="AG60" s="82"/>
      <c r="AH60" s="16"/>
      <c r="AI60" s="18"/>
    </row>
    <row r="61" spans="2:35" s="9" customFormat="1" ht="19.899999999999999" customHeight="1" x14ac:dyDescent="0.2">
      <c r="B61" s="36" t="s">
        <v>79</v>
      </c>
      <c r="C61" s="34"/>
      <c r="D61" s="58"/>
      <c r="E61" s="39" t="s">
        <v>40</v>
      </c>
      <c r="F61" s="11">
        <v>15</v>
      </c>
      <c r="G61" s="39">
        <v>1</v>
      </c>
      <c r="H61" s="11">
        <v>15</v>
      </c>
      <c r="I61" s="14"/>
      <c r="J61" s="13"/>
      <c r="K61" s="13"/>
      <c r="L61" s="14"/>
      <c r="M61" s="14"/>
      <c r="N61" s="49"/>
      <c r="O61" s="58"/>
      <c r="P61" s="15"/>
      <c r="Q61" s="11"/>
      <c r="R61" s="12"/>
      <c r="S61" s="58"/>
      <c r="T61" s="15"/>
      <c r="U61" s="11"/>
      <c r="V61" s="12"/>
      <c r="W61" s="58"/>
      <c r="X61" s="15"/>
      <c r="Y61" s="26"/>
      <c r="Z61" s="49"/>
      <c r="AA61" s="26"/>
      <c r="AB61" s="342"/>
      <c r="AC61" s="82"/>
      <c r="AD61" s="49"/>
      <c r="AE61" s="26"/>
      <c r="AF61" s="342"/>
      <c r="AG61" s="82">
        <v>15</v>
      </c>
      <c r="AH61" s="16"/>
      <c r="AI61" s="18"/>
    </row>
    <row r="62" spans="2:35" s="21" customFormat="1" ht="19.899999999999999" customHeight="1" x14ac:dyDescent="0.2">
      <c r="B62" s="196" t="s">
        <v>80</v>
      </c>
      <c r="C62" s="201" t="s">
        <v>81</v>
      </c>
      <c r="D62" s="291"/>
      <c r="E62" s="198"/>
      <c r="F62" s="197">
        <f>SUM(F63:F70)</f>
        <v>120</v>
      </c>
      <c r="G62" s="198">
        <f>SUM(G63:G70)</f>
        <v>8</v>
      </c>
      <c r="H62" s="197">
        <f>SUM(H63:H70)</f>
        <v>45</v>
      </c>
      <c r="I62" s="199"/>
      <c r="J62" s="200">
        <f>SUM(J63:J70)</f>
        <v>75</v>
      </c>
      <c r="K62" s="200"/>
      <c r="L62" s="200"/>
      <c r="M62" s="200"/>
      <c r="N62" s="198"/>
      <c r="O62" s="291">
        <f t="shared" ref="O62:AH62" si="6">SUM(O63:O70)</f>
        <v>0</v>
      </c>
      <c r="P62" s="321">
        <f t="shared" si="6"/>
        <v>0</v>
      </c>
      <c r="Q62" s="197">
        <f t="shared" si="6"/>
        <v>0</v>
      </c>
      <c r="R62" s="336">
        <f t="shared" si="6"/>
        <v>0</v>
      </c>
      <c r="S62" s="291">
        <f t="shared" si="6"/>
        <v>0</v>
      </c>
      <c r="T62" s="321">
        <f t="shared" si="6"/>
        <v>0</v>
      </c>
      <c r="U62" s="197">
        <f t="shared" si="6"/>
        <v>0</v>
      </c>
      <c r="V62" s="336">
        <f t="shared" si="6"/>
        <v>0</v>
      </c>
      <c r="W62" s="291">
        <f t="shared" si="6"/>
        <v>0</v>
      </c>
      <c r="X62" s="321">
        <f t="shared" si="6"/>
        <v>0</v>
      </c>
      <c r="Y62" s="197">
        <f t="shared" si="6"/>
        <v>15</v>
      </c>
      <c r="Z62" s="200">
        <f t="shared" si="6"/>
        <v>15</v>
      </c>
      <c r="AA62" s="200">
        <f t="shared" si="6"/>
        <v>15</v>
      </c>
      <c r="AB62" s="336">
        <f t="shared" si="6"/>
        <v>15</v>
      </c>
      <c r="AC62" s="359">
        <f t="shared" si="6"/>
        <v>0</v>
      </c>
      <c r="AD62" s="198">
        <f t="shared" si="6"/>
        <v>15</v>
      </c>
      <c r="AE62" s="197">
        <f t="shared" si="6"/>
        <v>0</v>
      </c>
      <c r="AF62" s="336">
        <f t="shared" si="6"/>
        <v>0</v>
      </c>
      <c r="AG62" s="359">
        <f t="shared" si="6"/>
        <v>15</v>
      </c>
      <c r="AH62" s="321">
        <f t="shared" si="6"/>
        <v>30</v>
      </c>
      <c r="AI62" s="20">
        <f>SUM(AE62:AH62)</f>
        <v>45</v>
      </c>
    </row>
    <row r="63" spans="2:35" s="9" customFormat="1" ht="13.15" customHeight="1" x14ac:dyDescent="0.2">
      <c r="B63" s="525" t="s">
        <v>82</v>
      </c>
      <c r="C63" s="454"/>
      <c r="D63" s="466" t="s">
        <v>83</v>
      </c>
      <c r="E63" s="468"/>
      <c r="F63" s="529">
        <v>30</v>
      </c>
      <c r="G63" s="41">
        <v>1</v>
      </c>
      <c r="H63" s="529">
        <v>15</v>
      </c>
      <c r="I63" s="438"/>
      <c r="J63" s="436">
        <v>15</v>
      </c>
      <c r="K63" s="436"/>
      <c r="L63" s="438"/>
      <c r="M63" s="438"/>
      <c r="N63" s="394"/>
      <c r="O63" s="382"/>
      <c r="P63" s="380"/>
      <c r="Q63" s="378"/>
      <c r="R63" s="398"/>
      <c r="S63" s="382"/>
      <c r="T63" s="380"/>
      <c r="U63" s="378"/>
      <c r="V63" s="398"/>
      <c r="W63" s="382"/>
      <c r="X63" s="380"/>
      <c r="Y63" s="392"/>
      <c r="Z63" s="394"/>
      <c r="AA63" s="392">
        <v>15</v>
      </c>
      <c r="AB63" s="390">
        <v>15</v>
      </c>
      <c r="AC63" s="388"/>
      <c r="AD63" s="394"/>
      <c r="AE63" s="392"/>
      <c r="AF63" s="390"/>
      <c r="AG63" s="388"/>
      <c r="AH63" s="386"/>
      <c r="AI63" s="18"/>
    </row>
    <row r="64" spans="2:35" s="9" customFormat="1" ht="13.15" customHeight="1" x14ac:dyDescent="0.2">
      <c r="B64" s="526"/>
      <c r="C64" s="455"/>
      <c r="D64" s="527"/>
      <c r="E64" s="528"/>
      <c r="F64" s="530"/>
      <c r="G64" s="113">
        <v>1</v>
      </c>
      <c r="H64" s="530"/>
      <c r="I64" s="439"/>
      <c r="J64" s="437"/>
      <c r="K64" s="437"/>
      <c r="L64" s="439"/>
      <c r="M64" s="439"/>
      <c r="N64" s="395"/>
      <c r="O64" s="383"/>
      <c r="P64" s="381"/>
      <c r="Q64" s="379"/>
      <c r="R64" s="399"/>
      <c r="S64" s="383"/>
      <c r="T64" s="381"/>
      <c r="U64" s="379"/>
      <c r="V64" s="399"/>
      <c r="W64" s="383"/>
      <c r="X64" s="381"/>
      <c r="Y64" s="393"/>
      <c r="Z64" s="395"/>
      <c r="AA64" s="393"/>
      <c r="AB64" s="391"/>
      <c r="AC64" s="389"/>
      <c r="AD64" s="395"/>
      <c r="AE64" s="393"/>
      <c r="AF64" s="391"/>
      <c r="AG64" s="389"/>
      <c r="AH64" s="387"/>
      <c r="AI64" s="18"/>
    </row>
    <row r="65" spans="2:35" s="9" customFormat="1" ht="19.899999999999999" customHeight="1" x14ac:dyDescent="0.2">
      <c r="B65" s="138" t="s">
        <v>84</v>
      </c>
      <c r="C65" s="120"/>
      <c r="D65" s="109"/>
      <c r="E65" s="95" t="s">
        <v>40</v>
      </c>
      <c r="F65" s="91">
        <v>15</v>
      </c>
      <c r="G65" s="43">
        <v>1</v>
      </c>
      <c r="H65" s="101"/>
      <c r="I65" s="122"/>
      <c r="J65" s="132">
        <v>15</v>
      </c>
      <c r="K65" s="132"/>
      <c r="L65" s="122"/>
      <c r="M65" s="122"/>
      <c r="N65" s="85"/>
      <c r="O65" s="101"/>
      <c r="P65" s="116"/>
      <c r="Q65" s="91"/>
      <c r="R65" s="94"/>
      <c r="S65" s="101"/>
      <c r="T65" s="116"/>
      <c r="U65" s="91"/>
      <c r="V65" s="94"/>
      <c r="W65" s="101"/>
      <c r="X65" s="116"/>
      <c r="Y65" s="89"/>
      <c r="Z65" s="85"/>
      <c r="AA65" s="107"/>
      <c r="AB65" s="248"/>
      <c r="AC65" s="130"/>
      <c r="AD65" s="85">
        <v>15</v>
      </c>
      <c r="AE65" s="89"/>
      <c r="AF65" s="248"/>
      <c r="AG65" s="130"/>
      <c r="AH65" s="114"/>
      <c r="AI65" s="18"/>
    </row>
    <row r="66" spans="2:35" s="9" customFormat="1" ht="13.15" customHeight="1" x14ac:dyDescent="0.2">
      <c r="B66" s="525" t="s">
        <v>85</v>
      </c>
      <c r="C66" s="454"/>
      <c r="D66" s="466"/>
      <c r="E66" s="121" t="s">
        <v>40</v>
      </c>
      <c r="F66" s="529">
        <v>30</v>
      </c>
      <c r="G66" s="95">
        <v>1</v>
      </c>
      <c r="H66" s="529">
        <v>15</v>
      </c>
      <c r="I66" s="438"/>
      <c r="J66" s="436">
        <v>15</v>
      </c>
      <c r="K66" s="436"/>
      <c r="L66" s="438"/>
      <c r="M66" s="438"/>
      <c r="N66" s="394"/>
      <c r="O66" s="382"/>
      <c r="P66" s="380"/>
      <c r="Q66" s="378"/>
      <c r="R66" s="398"/>
      <c r="S66" s="382"/>
      <c r="T66" s="380"/>
      <c r="U66" s="378"/>
      <c r="V66" s="398"/>
      <c r="W66" s="382"/>
      <c r="X66" s="380"/>
      <c r="Y66" s="539"/>
      <c r="Z66" s="541"/>
      <c r="AA66" s="396"/>
      <c r="AB66" s="390"/>
      <c r="AC66" s="388"/>
      <c r="AD66" s="394"/>
      <c r="AE66" s="531"/>
      <c r="AF66" s="533"/>
      <c r="AG66" s="535">
        <v>15</v>
      </c>
      <c r="AH66" s="537">
        <v>15</v>
      </c>
      <c r="AI66" s="18"/>
    </row>
    <row r="67" spans="2:35" s="9" customFormat="1" ht="13.15" customHeight="1" x14ac:dyDescent="0.2">
      <c r="B67" s="526"/>
      <c r="C67" s="455"/>
      <c r="D67" s="527"/>
      <c r="E67" s="47" t="s">
        <v>45</v>
      </c>
      <c r="F67" s="530"/>
      <c r="G67" s="202">
        <v>1</v>
      </c>
      <c r="H67" s="530"/>
      <c r="I67" s="439"/>
      <c r="J67" s="437"/>
      <c r="K67" s="437"/>
      <c r="L67" s="439"/>
      <c r="M67" s="439"/>
      <c r="N67" s="395"/>
      <c r="O67" s="383"/>
      <c r="P67" s="381"/>
      <c r="Q67" s="379"/>
      <c r="R67" s="399"/>
      <c r="S67" s="383"/>
      <c r="T67" s="381"/>
      <c r="U67" s="379"/>
      <c r="V67" s="399"/>
      <c r="W67" s="383"/>
      <c r="X67" s="381"/>
      <c r="Y67" s="540"/>
      <c r="Z67" s="542"/>
      <c r="AA67" s="397"/>
      <c r="AB67" s="391"/>
      <c r="AC67" s="389"/>
      <c r="AD67" s="395"/>
      <c r="AE67" s="532"/>
      <c r="AF67" s="534"/>
      <c r="AG67" s="536"/>
      <c r="AH67" s="538"/>
      <c r="AI67" s="18"/>
    </row>
    <row r="68" spans="2:35" s="9" customFormat="1" ht="13.15" customHeight="1" x14ac:dyDescent="0.2">
      <c r="B68" s="525" t="s">
        <v>86</v>
      </c>
      <c r="C68" s="454"/>
      <c r="D68" s="466"/>
      <c r="E68" s="468" t="s">
        <v>83</v>
      </c>
      <c r="F68" s="529">
        <v>30</v>
      </c>
      <c r="G68" s="95">
        <v>1</v>
      </c>
      <c r="H68" s="529">
        <v>15</v>
      </c>
      <c r="I68" s="438"/>
      <c r="J68" s="436">
        <v>15</v>
      </c>
      <c r="K68" s="436"/>
      <c r="L68" s="438"/>
      <c r="M68" s="438"/>
      <c r="N68" s="394"/>
      <c r="O68" s="382"/>
      <c r="P68" s="380"/>
      <c r="Q68" s="378"/>
      <c r="R68" s="398"/>
      <c r="S68" s="382"/>
      <c r="T68" s="380"/>
      <c r="U68" s="378"/>
      <c r="V68" s="398"/>
      <c r="W68" s="382"/>
      <c r="X68" s="380"/>
      <c r="Y68" s="392">
        <v>15</v>
      </c>
      <c r="Z68" s="394">
        <v>15</v>
      </c>
      <c r="AA68" s="396"/>
      <c r="AB68" s="390"/>
      <c r="AC68" s="388"/>
      <c r="AD68" s="394"/>
      <c r="AE68" s="392"/>
      <c r="AF68" s="398"/>
      <c r="AG68" s="388"/>
      <c r="AH68" s="386"/>
      <c r="AI68" s="18"/>
    </row>
    <row r="69" spans="2:35" s="9" customFormat="1" ht="13.15" customHeight="1" x14ac:dyDescent="0.2">
      <c r="B69" s="526"/>
      <c r="C69" s="455"/>
      <c r="D69" s="527"/>
      <c r="E69" s="528"/>
      <c r="F69" s="530"/>
      <c r="G69" s="202">
        <v>1</v>
      </c>
      <c r="H69" s="530"/>
      <c r="I69" s="439"/>
      <c r="J69" s="437"/>
      <c r="K69" s="437"/>
      <c r="L69" s="439"/>
      <c r="M69" s="439"/>
      <c r="N69" s="395"/>
      <c r="O69" s="383"/>
      <c r="P69" s="381"/>
      <c r="Q69" s="379"/>
      <c r="R69" s="399"/>
      <c r="S69" s="383"/>
      <c r="T69" s="381"/>
      <c r="U69" s="379"/>
      <c r="V69" s="399"/>
      <c r="W69" s="383"/>
      <c r="X69" s="381"/>
      <c r="Y69" s="393"/>
      <c r="Z69" s="395"/>
      <c r="AA69" s="397"/>
      <c r="AB69" s="391"/>
      <c r="AC69" s="389"/>
      <c r="AD69" s="395"/>
      <c r="AE69" s="393"/>
      <c r="AF69" s="399"/>
      <c r="AG69" s="389"/>
      <c r="AH69" s="387"/>
      <c r="AI69" s="18"/>
    </row>
    <row r="70" spans="2:35" s="9" customFormat="1" ht="26.45" customHeight="1" x14ac:dyDescent="0.2">
      <c r="B70" s="37" t="s">
        <v>87</v>
      </c>
      <c r="C70" s="69"/>
      <c r="D70" s="286"/>
      <c r="E70" s="40" t="s">
        <v>40</v>
      </c>
      <c r="F70" s="10">
        <v>15</v>
      </c>
      <c r="G70" s="40">
        <v>1</v>
      </c>
      <c r="H70" s="10"/>
      <c r="I70" s="14"/>
      <c r="J70" s="13">
        <v>15</v>
      </c>
      <c r="K70" s="13"/>
      <c r="L70" s="14"/>
      <c r="M70" s="14"/>
      <c r="N70" s="49"/>
      <c r="O70" s="58"/>
      <c r="P70" s="15"/>
      <c r="Q70" s="11"/>
      <c r="R70" s="12"/>
      <c r="S70" s="58"/>
      <c r="T70" s="15"/>
      <c r="U70" s="11"/>
      <c r="V70" s="12"/>
      <c r="W70" s="58"/>
      <c r="X70" s="15"/>
      <c r="Y70" s="26"/>
      <c r="Z70" s="49"/>
      <c r="AA70" s="26"/>
      <c r="AB70" s="342"/>
      <c r="AC70" s="82"/>
      <c r="AD70" s="49"/>
      <c r="AE70" s="25"/>
      <c r="AF70" s="373"/>
      <c r="AG70" s="375"/>
      <c r="AH70" s="24">
        <v>15</v>
      </c>
      <c r="AI70" s="18"/>
    </row>
    <row r="71" spans="2:35" s="9" customFormat="1" ht="4.9000000000000004" customHeight="1" x14ac:dyDescent="0.2">
      <c r="B71" s="139"/>
      <c r="C71" s="69"/>
      <c r="D71" s="286"/>
      <c r="E71" s="40"/>
      <c r="F71" s="10"/>
      <c r="G71" s="110"/>
      <c r="H71" s="10"/>
      <c r="I71" s="14"/>
      <c r="J71" s="13"/>
      <c r="K71" s="13"/>
      <c r="L71" s="14"/>
      <c r="M71" s="14"/>
      <c r="N71" s="49"/>
      <c r="O71" s="58"/>
      <c r="P71" s="15"/>
      <c r="Q71" s="11"/>
      <c r="R71" s="12"/>
      <c r="S71" s="58"/>
      <c r="T71" s="15"/>
      <c r="U71" s="11"/>
      <c r="V71" s="12"/>
      <c r="W71" s="58"/>
      <c r="X71" s="15"/>
      <c r="Y71" s="26"/>
      <c r="Z71" s="49"/>
      <c r="AA71" s="26"/>
      <c r="AB71" s="342"/>
      <c r="AC71" s="82"/>
      <c r="AD71" s="49"/>
      <c r="AE71" s="25"/>
      <c r="AF71" s="373"/>
      <c r="AG71" s="375"/>
      <c r="AH71" s="24"/>
      <c r="AI71" s="18"/>
    </row>
    <row r="72" spans="2:35" s="9" customFormat="1" ht="19.899999999999999" customHeight="1" x14ac:dyDescent="0.2">
      <c r="B72" s="156" t="s">
        <v>88</v>
      </c>
      <c r="C72" s="255" t="s">
        <v>89</v>
      </c>
      <c r="D72" s="292"/>
      <c r="E72" s="203"/>
      <c r="F72" s="197">
        <f>SUM(F74:F80)</f>
        <v>105</v>
      </c>
      <c r="G72" s="197">
        <f t="shared" ref="G72:AH72" si="7">SUM(G74:G80)</f>
        <v>8</v>
      </c>
      <c r="H72" s="197">
        <f t="shared" si="7"/>
        <v>60</v>
      </c>
      <c r="I72" s="197">
        <f t="shared" si="7"/>
        <v>0</v>
      </c>
      <c r="J72" s="197">
        <f t="shared" si="7"/>
        <v>45</v>
      </c>
      <c r="K72" s="197"/>
      <c r="L72" s="197"/>
      <c r="M72" s="197"/>
      <c r="N72" s="316"/>
      <c r="O72" s="291">
        <f t="shared" si="7"/>
        <v>0</v>
      </c>
      <c r="P72" s="322">
        <f t="shared" si="7"/>
        <v>0</v>
      </c>
      <c r="Q72" s="197">
        <f t="shared" si="7"/>
        <v>0</v>
      </c>
      <c r="R72" s="337">
        <f t="shared" si="7"/>
        <v>0</v>
      </c>
      <c r="S72" s="291">
        <f t="shared" si="7"/>
        <v>0</v>
      </c>
      <c r="T72" s="322">
        <f t="shared" si="7"/>
        <v>0</v>
      </c>
      <c r="U72" s="197">
        <f t="shared" si="7"/>
        <v>0</v>
      </c>
      <c r="V72" s="337">
        <f t="shared" si="7"/>
        <v>0</v>
      </c>
      <c r="W72" s="291">
        <f t="shared" si="7"/>
        <v>0</v>
      </c>
      <c r="X72" s="322">
        <f t="shared" si="7"/>
        <v>0</v>
      </c>
      <c r="Y72" s="197">
        <f t="shared" si="7"/>
        <v>0</v>
      </c>
      <c r="Z72" s="197">
        <f t="shared" si="7"/>
        <v>0</v>
      </c>
      <c r="AA72" s="197">
        <f t="shared" si="7"/>
        <v>0</v>
      </c>
      <c r="AB72" s="337">
        <f t="shared" si="7"/>
        <v>0</v>
      </c>
      <c r="AC72" s="359">
        <f t="shared" si="7"/>
        <v>0</v>
      </c>
      <c r="AD72" s="316">
        <f t="shared" si="7"/>
        <v>0</v>
      </c>
      <c r="AE72" s="197">
        <f t="shared" si="7"/>
        <v>15</v>
      </c>
      <c r="AF72" s="337">
        <f t="shared" si="7"/>
        <v>15</v>
      </c>
      <c r="AG72" s="359">
        <f t="shared" si="7"/>
        <v>45</v>
      </c>
      <c r="AH72" s="322">
        <f t="shared" si="7"/>
        <v>30</v>
      </c>
      <c r="AI72" s="18"/>
    </row>
    <row r="73" spans="2:35" s="21" customFormat="1" ht="19.899999999999999" customHeight="1" x14ac:dyDescent="0.2">
      <c r="B73" s="204" t="s">
        <v>90</v>
      </c>
      <c r="C73" s="214" t="s">
        <v>91</v>
      </c>
      <c r="D73" s="293"/>
      <c r="E73" s="206"/>
      <c r="F73" s="205">
        <f>SUM(F74:F80)</f>
        <v>105</v>
      </c>
      <c r="G73" s="206">
        <f>SUM(G74:G80)</f>
        <v>8</v>
      </c>
      <c r="H73" s="205">
        <f>SUM(H74:H80)</f>
        <v>60</v>
      </c>
      <c r="I73" s="207"/>
      <c r="J73" s="208">
        <f>SUM(J74:J80)</f>
        <v>45</v>
      </c>
      <c r="K73" s="208"/>
      <c r="L73" s="207"/>
      <c r="M73" s="207"/>
      <c r="N73" s="209"/>
      <c r="O73" s="293"/>
      <c r="P73" s="210"/>
      <c r="Q73" s="205"/>
      <c r="R73" s="338"/>
      <c r="S73" s="293"/>
      <c r="T73" s="210"/>
      <c r="U73" s="205"/>
      <c r="V73" s="338"/>
      <c r="W73" s="293"/>
      <c r="X73" s="210"/>
      <c r="Y73" s="211"/>
      <c r="Z73" s="209"/>
      <c r="AA73" s="211"/>
      <c r="AB73" s="353"/>
      <c r="AC73" s="360"/>
      <c r="AD73" s="209"/>
      <c r="AE73" s="211">
        <f>SUM(AE74:AE80)</f>
        <v>15</v>
      </c>
      <c r="AF73" s="353">
        <f>SUM(AF74:AF80)</f>
        <v>15</v>
      </c>
      <c r="AG73" s="360">
        <f>SUM(AG74:AG80)</f>
        <v>45</v>
      </c>
      <c r="AH73" s="212">
        <f>SUM(AH74:AH80)</f>
        <v>30</v>
      </c>
      <c r="AI73" s="20">
        <f>SUM(AE73:AH73)</f>
        <v>105</v>
      </c>
    </row>
    <row r="74" spans="2:35" s="9" customFormat="1" ht="13.15" customHeight="1" x14ac:dyDescent="0.2">
      <c r="B74" s="525" t="s">
        <v>92</v>
      </c>
      <c r="C74" s="454"/>
      <c r="D74" s="466" t="s">
        <v>83</v>
      </c>
      <c r="E74" s="468"/>
      <c r="F74" s="529">
        <v>30</v>
      </c>
      <c r="G74" s="41">
        <v>1</v>
      </c>
      <c r="H74" s="529">
        <v>15</v>
      </c>
      <c r="I74" s="438"/>
      <c r="J74" s="436">
        <v>15</v>
      </c>
      <c r="K74" s="436"/>
      <c r="L74" s="438"/>
      <c r="M74" s="438"/>
      <c r="N74" s="394"/>
      <c r="O74" s="382"/>
      <c r="P74" s="380"/>
      <c r="Q74" s="378"/>
      <c r="R74" s="398"/>
      <c r="S74" s="382"/>
      <c r="T74" s="380"/>
      <c r="U74" s="378"/>
      <c r="V74" s="398"/>
      <c r="W74" s="382"/>
      <c r="X74" s="380"/>
      <c r="Y74" s="392"/>
      <c r="Z74" s="394"/>
      <c r="AA74" s="392"/>
      <c r="AB74" s="390"/>
      <c r="AC74" s="388"/>
      <c r="AD74" s="394"/>
      <c r="AE74" s="392">
        <v>15</v>
      </c>
      <c r="AF74" s="390">
        <v>15</v>
      </c>
      <c r="AG74" s="388"/>
      <c r="AH74" s="386"/>
      <c r="AI74" s="18"/>
    </row>
    <row r="75" spans="2:35" s="9" customFormat="1" ht="13.15" customHeight="1" x14ac:dyDescent="0.2">
      <c r="B75" s="526"/>
      <c r="C75" s="455"/>
      <c r="D75" s="527"/>
      <c r="E75" s="528"/>
      <c r="F75" s="530"/>
      <c r="G75" s="113">
        <v>1</v>
      </c>
      <c r="H75" s="530"/>
      <c r="I75" s="439"/>
      <c r="J75" s="437"/>
      <c r="K75" s="437"/>
      <c r="L75" s="439"/>
      <c r="M75" s="439"/>
      <c r="N75" s="395"/>
      <c r="O75" s="383"/>
      <c r="P75" s="381"/>
      <c r="Q75" s="379"/>
      <c r="R75" s="399"/>
      <c r="S75" s="383"/>
      <c r="T75" s="381"/>
      <c r="U75" s="379"/>
      <c r="V75" s="399"/>
      <c r="W75" s="383"/>
      <c r="X75" s="381"/>
      <c r="Y75" s="393"/>
      <c r="Z75" s="395"/>
      <c r="AA75" s="393"/>
      <c r="AB75" s="391"/>
      <c r="AC75" s="389"/>
      <c r="AD75" s="395"/>
      <c r="AE75" s="393"/>
      <c r="AF75" s="391"/>
      <c r="AG75" s="389"/>
      <c r="AH75" s="387"/>
      <c r="AI75" s="18"/>
    </row>
    <row r="76" spans="2:35" s="9" customFormat="1" ht="13.15" customHeight="1" x14ac:dyDescent="0.2">
      <c r="B76" s="525" t="s">
        <v>93</v>
      </c>
      <c r="C76" s="454"/>
      <c r="D76" s="466"/>
      <c r="E76" s="468" t="s">
        <v>83</v>
      </c>
      <c r="F76" s="529">
        <v>30</v>
      </c>
      <c r="G76" s="41">
        <v>1</v>
      </c>
      <c r="H76" s="529">
        <v>15</v>
      </c>
      <c r="I76" s="438"/>
      <c r="J76" s="436">
        <v>15</v>
      </c>
      <c r="K76" s="436"/>
      <c r="L76" s="438"/>
      <c r="M76" s="438"/>
      <c r="N76" s="394"/>
      <c r="O76" s="382"/>
      <c r="P76" s="380"/>
      <c r="Q76" s="378"/>
      <c r="R76" s="398"/>
      <c r="S76" s="382"/>
      <c r="T76" s="380"/>
      <c r="U76" s="378"/>
      <c r="V76" s="398"/>
      <c r="W76" s="382"/>
      <c r="X76" s="380"/>
      <c r="Y76" s="392"/>
      <c r="Z76" s="394"/>
      <c r="AA76" s="392"/>
      <c r="AB76" s="390"/>
      <c r="AC76" s="388"/>
      <c r="AD76" s="394"/>
      <c r="AE76" s="392"/>
      <c r="AF76" s="390"/>
      <c r="AG76" s="388">
        <v>15</v>
      </c>
      <c r="AH76" s="386">
        <v>15</v>
      </c>
      <c r="AI76" s="18"/>
    </row>
    <row r="77" spans="2:35" s="9" customFormat="1" ht="13.15" customHeight="1" x14ac:dyDescent="0.2">
      <c r="B77" s="526"/>
      <c r="C77" s="455"/>
      <c r="D77" s="527"/>
      <c r="E77" s="528"/>
      <c r="F77" s="530"/>
      <c r="G77" s="113">
        <v>1</v>
      </c>
      <c r="H77" s="530"/>
      <c r="I77" s="439"/>
      <c r="J77" s="437"/>
      <c r="K77" s="437"/>
      <c r="L77" s="439"/>
      <c r="M77" s="439"/>
      <c r="N77" s="395"/>
      <c r="O77" s="383"/>
      <c r="P77" s="381"/>
      <c r="Q77" s="379"/>
      <c r="R77" s="399"/>
      <c r="S77" s="383"/>
      <c r="T77" s="381"/>
      <c r="U77" s="379"/>
      <c r="V77" s="399"/>
      <c r="W77" s="383"/>
      <c r="X77" s="381"/>
      <c r="Y77" s="393"/>
      <c r="Z77" s="395"/>
      <c r="AA77" s="393"/>
      <c r="AB77" s="391"/>
      <c r="AC77" s="389"/>
      <c r="AD77" s="395"/>
      <c r="AE77" s="393"/>
      <c r="AF77" s="391"/>
      <c r="AG77" s="389"/>
      <c r="AH77" s="387"/>
      <c r="AI77" s="18"/>
    </row>
    <row r="78" spans="2:35" s="9" customFormat="1" ht="13.15" customHeight="1" x14ac:dyDescent="0.2">
      <c r="B78" s="543" t="s">
        <v>94</v>
      </c>
      <c r="C78" s="454"/>
      <c r="D78" s="466" t="s">
        <v>95</v>
      </c>
      <c r="E78" s="468" t="s">
        <v>83</v>
      </c>
      <c r="F78" s="529">
        <v>30</v>
      </c>
      <c r="G78" s="41">
        <v>1</v>
      </c>
      <c r="H78" s="529">
        <v>15</v>
      </c>
      <c r="I78" s="438"/>
      <c r="J78" s="436">
        <v>15</v>
      </c>
      <c r="K78" s="436"/>
      <c r="L78" s="438"/>
      <c r="M78" s="438"/>
      <c r="N78" s="394"/>
      <c r="O78" s="382"/>
      <c r="P78" s="380"/>
      <c r="Q78" s="378"/>
      <c r="R78" s="398"/>
      <c r="S78" s="382"/>
      <c r="T78" s="380"/>
      <c r="U78" s="378"/>
      <c r="V78" s="398"/>
      <c r="W78" s="382"/>
      <c r="X78" s="380"/>
      <c r="Y78" s="392"/>
      <c r="Z78" s="394"/>
      <c r="AA78" s="396"/>
      <c r="AB78" s="390"/>
      <c r="AC78" s="388"/>
      <c r="AD78" s="394"/>
      <c r="AE78" s="392"/>
      <c r="AF78" s="390"/>
      <c r="AG78" s="388">
        <v>15</v>
      </c>
      <c r="AH78" s="386">
        <v>15</v>
      </c>
      <c r="AI78" s="18"/>
    </row>
    <row r="79" spans="2:35" s="9" customFormat="1" ht="13.15" customHeight="1" x14ac:dyDescent="0.2">
      <c r="B79" s="543"/>
      <c r="C79" s="455"/>
      <c r="D79" s="527"/>
      <c r="E79" s="528"/>
      <c r="F79" s="530"/>
      <c r="G79" s="113">
        <v>2</v>
      </c>
      <c r="H79" s="530"/>
      <c r="I79" s="439"/>
      <c r="J79" s="437"/>
      <c r="K79" s="437"/>
      <c r="L79" s="439"/>
      <c r="M79" s="439"/>
      <c r="N79" s="395"/>
      <c r="O79" s="383"/>
      <c r="P79" s="381"/>
      <c r="Q79" s="379"/>
      <c r="R79" s="399"/>
      <c r="S79" s="383"/>
      <c r="T79" s="381"/>
      <c r="U79" s="379"/>
      <c r="V79" s="399"/>
      <c r="W79" s="383"/>
      <c r="X79" s="381"/>
      <c r="Y79" s="393"/>
      <c r="Z79" s="395"/>
      <c r="AA79" s="397"/>
      <c r="AB79" s="391"/>
      <c r="AC79" s="389"/>
      <c r="AD79" s="395"/>
      <c r="AE79" s="393"/>
      <c r="AF79" s="391"/>
      <c r="AG79" s="389"/>
      <c r="AH79" s="387"/>
      <c r="AI79" s="18"/>
    </row>
    <row r="80" spans="2:35" s="9" customFormat="1" ht="19.899999999999999" customHeight="1" x14ac:dyDescent="0.2">
      <c r="B80" s="37" t="s">
        <v>96</v>
      </c>
      <c r="C80" s="33"/>
      <c r="D80" s="286"/>
      <c r="E80" s="40" t="s">
        <v>40</v>
      </c>
      <c r="F80" s="10">
        <v>15</v>
      </c>
      <c r="G80" s="40">
        <v>1</v>
      </c>
      <c r="H80" s="10">
        <v>15</v>
      </c>
      <c r="I80" s="14"/>
      <c r="J80" s="13"/>
      <c r="K80" s="13"/>
      <c r="L80" s="14"/>
      <c r="M80" s="14"/>
      <c r="N80" s="49"/>
      <c r="O80" s="58"/>
      <c r="P80" s="15"/>
      <c r="Q80" s="11"/>
      <c r="R80" s="12"/>
      <c r="S80" s="58"/>
      <c r="T80" s="15"/>
      <c r="U80" s="11"/>
      <c r="V80" s="12"/>
      <c r="W80" s="58"/>
      <c r="X80" s="15"/>
      <c r="Y80" s="26"/>
      <c r="Z80" s="49"/>
      <c r="AA80" s="26"/>
      <c r="AB80" s="342"/>
      <c r="AC80" s="82"/>
      <c r="AD80" s="49"/>
      <c r="AE80" s="26"/>
      <c r="AF80" s="342"/>
      <c r="AG80" s="82">
        <v>15</v>
      </c>
      <c r="AH80" s="16"/>
      <c r="AI80" s="18"/>
    </row>
    <row r="81" spans="2:35" s="21" customFormat="1" ht="19.899999999999999" customHeight="1" x14ac:dyDescent="0.2">
      <c r="B81" s="213" t="s">
        <v>97</v>
      </c>
      <c r="C81" s="215" t="s">
        <v>98</v>
      </c>
      <c r="D81" s="293"/>
      <c r="E81" s="206"/>
      <c r="F81" s="205">
        <f>SUM(F82:F87)</f>
        <v>105</v>
      </c>
      <c r="G81" s="206">
        <f>SUM(G82:G87)</f>
        <v>8</v>
      </c>
      <c r="H81" s="205">
        <f>SUM(H82:H87)</f>
        <v>60</v>
      </c>
      <c r="I81" s="207"/>
      <c r="J81" s="208">
        <f>SUM(J82:J87)</f>
        <v>45</v>
      </c>
      <c r="K81" s="208"/>
      <c r="L81" s="207"/>
      <c r="M81" s="207"/>
      <c r="N81" s="209"/>
      <c r="O81" s="293"/>
      <c r="P81" s="210"/>
      <c r="Q81" s="205"/>
      <c r="R81" s="338"/>
      <c r="S81" s="293"/>
      <c r="T81" s="210"/>
      <c r="U81" s="205"/>
      <c r="V81" s="338"/>
      <c r="W81" s="293"/>
      <c r="X81" s="210"/>
      <c r="Y81" s="211"/>
      <c r="Z81" s="209"/>
      <c r="AA81" s="211"/>
      <c r="AB81" s="353"/>
      <c r="AC81" s="360"/>
      <c r="AD81" s="209"/>
      <c r="AE81" s="211">
        <f>SUM(AE82:AE87)</f>
        <v>15</v>
      </c>
      <c r="AF81" s="353">
        <f>SUM(AF82:AF87)</f>
        <v>15</v>
      </c>
      <c r="AG81" s="360">
        <f>SUM(AG82:AG87)</f>
        <v>45</v>
      </c>
      <c r="AH81" s="212">
        <f>SUM(AH82:AH87)</f>
        <v>30</v>
      </c>
      <c r="AI81" s="20">
        <f>SUM(AE81:AH81)</f>
        <v>105</v>
      </c>
    </row>
    <row r="82" spans="2:35" s="9" customFormat="1" ht="19.899999999999999" customHeight="1" x14ac:dyDescent="0.2">
      <c r="B82" s="36" t="s">
        <v>99</v>
      </c>
      <c r="C82" s="34"/>
      <c r="D82" s="58"/>
      <c r="E82" s="39" t="s">
        <v>40</v>
      </c>
      <c r="F82" s="11">
        <v>15</v>
      </c>
      <c r="G82" s="39">
        <v>1</v>
      </c>
      <c r="H82" s="11">
        <v>15</v>
      </c>
      <c r="I82" s="14"/>
      <c r="J82" s="13"/>
      <c r="K82" s="13"/>
      <c r="L82" s="14"/>
      <c r="M82" s="14"/>
      <c r="N82" s="49"/>
      <c r="O82" s="58"/>
      <c r="P82" s="15"/>
      <c r="Q82" s="11"/>
      <c r="R82" s="12"/>
      <c r="S82" s="58"/>
      <c r="T82" s="15"/>
      <c r="U82" s="11"/>
      <c r="V82" s="12"/>
      <c r="W82" s="58"/>
      <c r="X82" s="15"/>
      <c r="Y82" s="26"/>
      <c r="Z82" s="49"/>
      <c r="AA82" s="26"/>
      <c r="AB82" s="342"/>
      <c r="AC82" s="82"/>
      <c r="AD82" s="49"/>
      <c r="AE82" s="26">
        <v>15</v>
      </c>
      <c r="AF82" s="342"/>
      <c r="AG82" s="82"/>
      <c r="AH82" s="16"/>
      <c r="AI82" s="18"/>
    </row>
    <row r="83" spans="2:35" s="9" customFormat="1" ht="19.899999999999999" customHeight="1" x14ac:dyDescent="0.2">
      <c r="B83" s="36" t="s">
        <v>100</v>
      </c>
      <c r="C83" s="34"/>
      <c r="D83" s="58"/>
      <c r="E83" s="39" t="s">
        <v>40</v>
      </c>
      <c r="F83" s="11">
        <v>15</v>
      </c>
      <c r="G83" s="39">
        <v>1</v>
      </c>
      <c r="H83" s="11">
        <v>15</v>
      </c>
      <c r="I83" s="14"/>
      <c r="J83" s="13"/>
      <c r="K83" s="13"/>
      <c r="L83" s="14"/>
      <c r="M83" s="14"/>
      <c r="N83" s="49"/>
      <c r="O83" s="58"/>
      <c r="P83" s="15"/>
      <c r="Q83" s="11"/>
      <c r="R83" s="12"/>
      <c r="S83" s="58"/>
      <c r="T83" s="15"/>
      <c r="U83" s="11"/>
      <c r="V83" s="12"/>
      <c r="W83" s="58"/>
      <c r="X83" s="15"/>
      <c r="Y83" s="26"/>
      <c r="Z83" s="49"/>
      <c r="AA83" s="26"/>
      <c r="AB83" s="342"/>
      <c r="AC83" s="82"/>
      <c r="AD83" s="49"/>
      <c r="AE83" s="26"/>
      <c r="AF83" s="342"/>
      <c r="AG83" s="82">
        <v>15</v>
      </c>
      <c r="AH83" s="16"/>
      <c r="AI83" s="18"/>
    </row>
    <row r="84" spans="2:35" s="9" customFormat="1" ht="13.15" customHeight="1" x14ac:dyDescent="0.2">
      <c r="B84" s="446" t="s">
        <v>101</v>
      </c>
      <c r="C84" s="448"/>
      <c r="D84" s="382"/>
      <c r="E84" s="384" t="s">
        <v>40</v>
      </c>
      <c r="F84" s="378">
        <v>45</v>
      </c>
      <c r="G84" s="53">
        <v>1</v>
      </c>
      <c r="H84" s="382">
        <v>15</v>
      </c>
      <c r="I84" s="438"/>
      <c r="J84" s="436">
        <v>30</v>
      </c>
      <c r="K84" s="436"/>
      <c r="L84" s="438"/>
      <c r="M84" s="438"/>
      <c r="N84" s="394"/>
      <c r="O84" s="382"/>
      <c r="P84" s="380"/>
      <c r="Q84" s="378"/>
      <c r="R84" s="398"/>
      <c r="S84" s="382"/>
      <c r="T84" s="380"/>
      <c r="U84" s="378"/>
      <c r="V84" s="398"/>
      <c r="W84" s="382"/>
      <c r="X84" s="380"/>
      <c r="Y84" s="392"/>
      <c r="Z84" s="394"/>
      <c r="AA84" s="396"/>
      <c r="AB84" s="390"/>
      <c r="AC84" s="388"/>
      <c r="AD84" s="394"/>
      <c r="AE84" s="392"/>
      <c r="AF84" s="390"/>
      <c r="AG84" s="388">
        <v>15</v>
      </c>
      <c r="AH84" s="386">
        <v>30</v>
      </c>
      <c r="AI84" s="18"/>
    </row>
    <row r="85" spans="2:35" s="9" customFormat="1" ht="13.15" customHeight="1" x14ac:dyDescent="0.2">
      <c r="B85" s="447"/>
      <c r="C85" s="449"/>
      <c r="D85" s="383"/>
      <c r="E85" s="385"/>
      <c r="F85" s="379"/>
      <c r="G85" s="54">
        <v>3</v>
      </c>
      <c r="H85" s="383"/>
      <c r="I85" s="439"/>
      <c r="J85" s="437"/>
      <c r="K85" s="437"/>
      <c r="L85" s="439"/>
      <c r="M85" s="439"/>
      <c r="N85" s="395"/>
      <c r="O85" s="383"/>
      <c r="P85" s="381"/>
      <c r="Q85" s="379"/>
      <c r="R85" s="399"/>
      <c r="S85" s="383"/>
      <c r="T85" s="381"/>
      <c r="U85" s="379"/>
      <c r="V85" s="399"/>
      <c r="W85" s="383"/>
      <c r="X85" s="381"/>
      <c r="Y85" s="393"/>
      <c r="Z85" s="395"/>
      <c r="AA85" s="397"/>
      <c r="AB85" s="391"/>
      <c r="AC85" s="389"/>
      <c r="AD85" s="395"/>
      <c r="AE85" s="393"/>
      <c r="AF85" s="391"/>
      <c r="AG85" s="389"/>
      <c r="AH85" s="387"/>
      <c r="AI85" s="18"/>
    </row>
    <row r="86" spans="2:35" s="9" customFormat="1" ht="19.899999999999999" customHeight="1" x14ac:dyDescent="0.2">
      <c r="B86" s="36" t="s">
        <v>102</v>
      </c>
      <c r="C86" s="34"/>
      <c r="D86" s="58"/>
      <c r="E86" s="39" t="s">
        <v>40</v>
      </c>
      <c r="F86" s="11">
        <v>15</v>
      </c>
      <c r="G86" s="39">
        <v>1</v>
      </c>
      <c r="H86" s="11">
        <v>15</v>
      </c>
      <c r="I86" s="14"/>
      <c r="J86" s="13"/>
      <c r="K86" s="13"/>
      <c r="L86" s="14"/>
      <c r="M86" s="14"/>
      <c r="N86" s="49"/>
      <c r="O86" s="58"/>
      <c r="P86" s="15"/>
      <c r="Q86" s="11"/>
      <c r="R86" s="12"/>
      <c r="S86" s="58"/>
      <c r="T86" s="15"/>
      <c r="U86" s="11"/>
      <c r="V86" s="12"/>
      <c r="W86" s="58"/>
      <c r="X86" s="15"/>
      <c r="Y86" s="26"/>
      <c r="Z86" s="49"/>
      <c r="AA86" s="26"/>
      <c r="AB86" s="342"/>
      <c r="AC86" s="82"/>
      <c r="AD86" s="49"/>
      <c r="AE86" s="26"/>
      <c r="AF86" s="342"/>
      <c r="AG86" s="82">
        <v>15</v>
      </c>
      <c r="AH86" s="16"/>
      <c r="AI86" s="18"/>
    </row>
    <row r="87" spans="2:35" s="9" customFormat="1" ht="19.899999999999999" customHeight="1" x14ac:dyDescent="0.2">
      <c r="B87" s="36" t="s">
        <v>103</v>
      </c>
      <c r="C87" s="34"/>
      <c r="D87" s="58"/>
      <c r="E87" s="39" t="s">
        <v>40</v>
      </c>
      <c r="F87" s="11">
        <v>15</v>
      </c>
      <c r="G87" s="39">
        <v>1</v>
      </c>
      <c r="H87" s="11"/>
      <c r="I87" s="14"/>
      <c r="J87" s="13">
        <v>15</v>
      </c>
      <c r="K87" s="13"/>
      <c r="L87" s="14"/>
      <c r="M87" s="14"/>
      <c r="N87" s="49"/>
      <c r="O87" s="58"/>
      <c r="P87" s="15"/>
      <c r="Q87" s="11"/>
      <c r="R87" s="12"/>
      <c r="S87" s="58"/>
      <c r="T87" s="15"/>
      <c r="U87" s="11"/>
      <c r="V87" s="12"/>
      <c r="W87" s="58"/>
      <c r="X87" s="15"/>
      <c r="Y87" s="26"/>
      <c r="Z87" s="49"/>
      <c r="AA87" s="26"/>
      <c r="AB87" s="342"/>
      <c r="AC87" s="82"/>
      <c r="AD87" s="49"/>
      <c r="AE87" s="26"/>
      <c r="AF87" s="342">
        <v>15</v>
      </c>
      <c r="AG87" s="82"/>
      <c r="AH87" s="16"/>
      <c r="AI87" s="18"/>
    </row>
    <row r="88" spans="2:35" s="21" customFormat="1" ht="19.899999999999999" customHeight="1" x14ac:dyDescent="0.2">
      <c r="B88" s="156" t="s">
        <v>104</v>
      </c>
      <c r="C88" s="157" t="s">
        <v>105</v>
      </c>
      <c r="D88" s="294"/>
      <c r="E88" s="257"/>
      <c r="F88" s="256">
        <f>SUM(F89:F146)</f>
        <v>1170</v>
      </c>
      <c r="G88" s="257">
        <f>SUM(G89:G146)</f>
        <v>118</v>
      </c>
      <c r="H88" s="256">
        <f>SUM(H89:H145)</f>
        <v>435</v>
      </c>
      <c r="I88" s="258"/>
      <c r="J88" s="258">
        <f>SUM(J89:J145)</f>
        <v>465</v>
      </c>
      <c r="K88" s="258">
        <f>SUM(K89:K146)</f>
        <v>0</v>
      </c>
      <c r="L88" s="258">
        <f>SUM(L89:L146)</f>
        <v>270</v>
      </c>
      <c r="M88" s="258"/>
      <c r="N88" s="257"/>
      <c r="O88" s="294">
        <f t="shared" ref="O88:X88" si="8">SUM(O89:O146)</f>
        <v>0</v>
      </c>
      <c r="P88" s="259">
        <f t="shared" si="8"/>
        <v>60</v>
      </c>
      <c r="Q88" s="256">
        <f t="shared" si="8"/>
        <v>150</v>
      </c>
      <c r="R88" s="339">
        <f t="shared" si="8"/>
        <v>135</v>
      </c>
      <c r="S88" s="294">
        <f t="shared" si="8"/>
        <v>45</v>
      </c>
      <c r="T88" s="259">
        <f t="shared" si="8"/>
        <v>135</v>
      </c>
      <c r="U88" s="256">
        <f t="shared" si="8"/>
        <v>90</v>
      </c>
      <c r="V88" s="339">
        <f t="shared" si="8"/>
        <v>150</v>
      </c>
      <c r="W88" s="294">
        <f t="shared" si="8"/>
        <v>60</v>
      </c>
      <c r="X88" s="259">
        <f t="shared" si="8"/>
        <v>135</v>
      </c>
      <c r="Y88" s="256">
        <f>SUM(Y89:Y145)</f>
        <v>60</v>
      </c>
      <c r="Z88" s="257">
        <f>SUM(Z89:Z145)</f>
        <v>90</v>
      </c>
      <c r="AA88" s="256">
        <f t="shared" ref="AA88:AH88" si="9">SUM(AA89:AA146)</f>
        <v>30</v>
      </c>
      <c r="AB88" s="339">
        <f t="shared" si="9"/>
        <v>30</v>
      </c>
      <c r="AC88" s="361">
        <f t="shared" si="9"/>
        <v>0</v>
      </c>
      <c r="AD88" s="257">
        <f t="shared" si="9"/>
        <v>0</v>
      </c>
      <c r="AE88" s="256">
        <f t="shared" si="9"/>
        <v>0</v>
      </c>
      <c r="AF88" s="339">
        <f t="shared" si="9"/>
        <v>0</v>
      </c>
      <c r="AG88" s="361">
        <f t="shared" si="9"/>
        <v>0</v>
      </c>
      <c r="AH88" s="259">
        <f t="shared" si="9"/>
        <v>0</v>
      </c>
      <c r="AI88" s="20">
        <f>SUM(O88:AH88)</f>
        <v>1170</v>
      </c>
    </row>
    <row r="89" spans="2:35" s="9" customFormat="1" ht="15" customHeight="1" x14ac:dyDescent="0.2">
      <c r="B89" s="216" t="s">
        <v>106</v>
      </c>
      <c r="C89" s="217"/>
      <c r="D89" s="295"/>
      <c r="E89" s="219"/>
      <c r="F89" s="218"/>
      <c r="G89" s="219"/>
      <c r="H89" s="218"/>
      <c r="I89" s="220"/>
      <c r="J89" s="220"/>
      <c r="K89" s="220"/>
      <c r="L89" s="220"/>
      <c r="M89" s="220"/>
      <c r="N89" s="219"/>
      <c r="O89" s="295"/>
      <c r="P89" s="221"/>
      <c r="Q89" s="218"/>
      <c r="R89" s="340"/>
      <c r="S89" s="295"/>
      <c r="T89" s="221"/>
      <c r="U89" s="218"/>
      <c r="V89" s="340"/>
      <c r="W89" s="295"/>
      <c r="X89" s="221"/>
      <c r="Y89" s="218"/>
      <c r="Z89" s="219"/>
      <c r="AA89" s="218"/>
      <c r="AB89" s="340"/>
      <c r="AC89" s="362"/>
      <c r="AD89" s="219"/>
      <c r="AE89" s="218"/>
      <c r="AF89" s="340"/>
      <c r="AG89" s="362"/>
      <c r="AH89" s="221"/>
      <c r="AI89" s="18"/>
    </row>
    <row r="90" spans="2:35" s="9" customFormat="1" ht="13.15" customHeight="1" x14ac:dyDescent="0.2">
      <c r="B90" s="463" t="s">
        <v>107</v>
      </c>
      <c r="C90" s="454" t="s">
        <v>108</v>
      </c>
      <c r="D90" s="252"/>
      <c r="E90" s="44" t="s">
        <v>37</v>
      </c>
      <c r="F90" s="531">
        <v>30</v>
      </c>
      <c r="G90" s="48">
        <v>2</v>
      </c>
      <c r="H90" s="531">
        <v>15</v>
      </c>
      <c r="I90" s="544"/>
      <c r="J90" s="544">
        <v>15</v>
      </c>
      <c r="K90" s="544"/>
      <c r="L90" s="544"/>
      <c r="M90" s="544"/>
      <c r="N90" s="546"/>
      <c r="O90" s="396"/>
      <c r="P90" s="386"/>
      <c r="Q90" s="392">
        <v>15</v>
      </c>
      <c r="R90" s="390">
        <v>15</v>
      </c>
      <c r="S90" s="396"/>
      <c r="T90" s="386"/>
      <c r="U90" s="392"/>
      <c r="V90" s="390"/>
      <c r="W90" s="396"/>
      <c r="X90" s="386"/>
      <c r="Y90" s="392"/>
      <c r="Z90" s="394"/>
      <c r="AA90" s="392"/>
      <c r="AB90" s="390"/>
      <c r="AC90" s="388"/>
      <c r="AD90" s="394"/>
      <c r="AE90" s="392"/>
      <c r="AF90" s="390"/>
      <c r="AG90" s="388"/>
      <c r="AH90" s="386"/>
      <c r="AI90" s="18"/>
    </row>
    <row r="91" spans="2:35" s="9" customFormat="1" ht="13.15" customHeight="1" x14ac:dyDescent="0.2">
      <c r="B91" s="548"/>
      <c r="C91" s="455"/>
      <c r="D91" s="296"/>
      <c r="E91" s="45" t="s">
        <v>45</v>
      </c>
      <c r="F91" s="532"/>
      <c r="G91" s="86">
        <v>2</v>
      </c>
      <c r="H91" s="532"/>
      <c r="I91" s="545"/>
      <c r="J91" s="545"/>
      <c r="K91" s="545"/>
      <c r="L91" s="545"/>
      <c r="M91" s="545"/>
      <c r="N91" s="547"/>
      <c r="O91" s="397"/>
      <c r="P91" s="387"/>
      <c r="Q91" s="393"/>
      <c r="R91" s="391"/>
      <c r="S91" s="397"/>
      <c r="T91" s="387"/>
      <c r="U91" s="393"/>
      <c r="V91" s="391"/>
      <c r="W91" s="397"/>
      <c r="X91" s="387"/>
      <c r="Y91" s="393"/>
      <c r="Z91" s="395"/>
      <c r="AA91" s="393"/>
      <c r="AB91" s="391"/>
      <c r="AC91" s="389"/>
      <c r="AD91" s="395"/>
      <c r="AE91" s="393"/>
      <c r="AF91" s="391"/>
      <c r="AG91" s="389"/>
      <c r="AH91" s="387"/>
      <c r="AI91" s="18"/>
    </row>
    <row r="92" spans="2:35" s="9" customFormat="1" ht="19.899999999999999" customHeight="1" x14ac:dyDescent="0.2">
      <c r="B92" s="36" t="s">
        <v>109</v>
      </c>
      <c r="C92" s="33" t="s">
        <v>108</v>
      </c>
      <c r="D92" s="286" t="s">
        <v>40</v>
      </c>
      <c r="E92" s="40"/>
      <c r="F92" s="10">
        <v>15</v>
      </c>
      <c r="G92" s="39">
        <v>2</v>
      </c>
      <c r="H92" s="10"/>
      <c r="I92" s="23"/>
      <c r="J92" s="22">
        <v>15</v>
      </c>
      <c r="K92" s="22"/>
      <c r="L92" s="22"/>
      <c r="M92" s="22"/>
      <c r="N92" s="40"/>
      <c r="O92" s="58"/>
      <c r="P92" s="15"/>
      <c r="Q92" s="11"/>
      <c r="R92" s="12"/>
      <c r="S92" s="58"/>
      <c r="T92" s="15">
        <v>15</v>
      </c>
      <c r="U92" s="26"/>
      <c r="V92" s="342"/>
      <c r="W92" s="58"/>
      <c r="X92" s="15"/>
      <c r="Y92" s="26"/>
      <c r="Z92" s="49"/>
      <c r="AA92" s="26"/>
      <c r="AB92" s="342"/>
      <c r="AC92" s="82"/>
      <c r="AD92" s="49"/>
      <c r="AE92" s="26"/>
      <c r="AF92" s="342"/>
      <c r="AG92" s="82"/>
      <c r="AH92" s="16"/>
      <c r="AI92" s="18"/>
    </row>
    <row r="93" spans="2:35" s="9" customFormat="1" ht="19.899999999999999" customHeight="1" x14ac:dyDescent="0.2">
      <c r="B93" s="36" t="s">
        <v>110</v>
      </c>
      <c r="C93" s="33" t="s">
        <v>108</v>
      </c>
      <c r="D93" s="286"/>
      <c r="E93" s="40" t="s">
        <v>40</v>
      </c>
      <c r="F93" s="10">
        <v>15</v>
      </c>
      <c r="G93" s="39">
        <v>2</v>
      </c>
      <c r="H93" s="10"/>
      <c r="I93" s="23"/>
      <c r="J93" s="22">
        <v>15</v>
      </c>
      <c r="K93" s="22"/>
      <c r="L93" s="22"/>
      <c r="M93" s="13"/>
      <c r="N93" s="40"/>
      <c r="O93" s="58"/>
      <c r="P93" s="15"/>
      <c r="Q93" s="11"/>
      <c r="R93" s="12">
        <v>15</v>
      </c>
      <c r="S93" s="58"/>
      <c r="T93" s="15"/>
      <c r="U93" s="26"/>
      <c r="V93" s="342"/>
      <c r="W93" s="58"/>
      <c r="X93" s="15"/>
      <c r="Y93" s="26"/>
      <c r="Z93" s="49"/>
      <c r="AA93" s="26"/>
      <c r="AB93" s="342"/>
      <c r="AC93" s="82"/>
      <c r="AD93" s="49"/>
      <c r="AE93" s="26"/>
      <c r="AF93" s="342"/>
      <c r="AG93" s="82"/>
      <c r="AH93" s="16"/>
      <c r="AI93" s="18"/>
    </row>
    <row r="94" spans="2:35" s="9" customFormat="1" ht="13.15" customHeight="1" x14ac:dyDescent="0.2">
      <c r="B94" s="446" t="s">
        <v>111</v>
      </c>
      <c r="C94" s="454" t="s">
        <v>112</v>
      </c>
      <c r="D94" s="287" t="s">
        <v>40</v>
      </c>
      <c r="E94" s="41"/>
      <c r="F94" s="529">
        <v>60</v>
      </c>
      <c r="G94" s="87">
        <v>3</v>
      </c>
      <c r="H94" s="529">
        <v>30</v>
      </c>
      <c r="I94" s="544"/>
      <c r="J94" s="549">
        <v>30</v>
      </c>
      <c r="K94" s="549"/>
      <c r="L94" s="549"/>
      <c r="M94" s="436"/>
      <c r="N94" s="468"/>
      <c r="O94" s="382"/>
      <c r="P94" s="380"/>
      <c r="Q94" s="378"/>
      <c r="R94" s="398"/>
      <c r="S94" s="382"/>
      <c r="T94" s="380"/>
      <c r="U94" s="392"/>
      <c r="V94" s="390"/>
      <c r="W94" s="382">
        <v>30</v>
      </c>
      <c r="X94" s="380">
        <v>30</v>
      </c>
      <c r="Y94" s="392"/>
      <c r="Z94" s="394"/>
      <c r="AA94" s="392"/>
      <c r="AB94" s="390"/>
      <c r="AC94" s="388"/>
      <c r="AD94" s="394"/>
      <c r="AE94" s="392"/>
      <c r="AF94" s="390"/>
      <c r="AG94" s="388"/>
      <c r="AH94" s="386"/>
      <c r="AI94" s="18"/>
    </row>
    <row r="95" spans="2:35" s="9" customFormat="1" ht="13.15" customHeight="1" thickBot="1" x14ac:dyDescent="0.25">
      <c r="B95" s="523"/>
      <c r="C95" s="465"/>
      <c r="D95" s="253" t="s">
        <v>40</v>
      </c>
      <c r="E95" s="133"/>
      <c r="F95" s="559"/>
      <c r="G95" s="62">
        <v>4</v>
      </c>
      <c r="H95" s="559"/>
      <c r="I95" s="560"/>
      <c r="J95" s="550"/>
      <c r="K95" s="550"/>
      <c r="L95" s="550"/>
      <c r="M95" s="459"/>
      <c r="N95" s="469"/>
      <c r="O95" s="462"/>
      <c r="P95" s="476"/>
      <c r="Q95" s="470"/>
      <c r="R95" s="473"/>
      <c r="S95" s="462"/>
      <c r="T95" s="476"/>
      <c r="U95" s="475"/>
      <c r="V95" s="471"/>
      <c r="W95" s="462"/>
      <c r="X95" s="476"/>
      <c r="Y95" s="475"/>
      <c r="Z95" s="461"/>
      <c r="AA95" s="475"/>
      <c r="AB95" s="471"/>
      <c r="AC95" s="472"/>
      <c r="AD95" s="461"/>
      <c r="AE95" s="475"/>
      <c r="AF95" s="471"/>
      <c r="AG95" s="472"/>
      <c r="AH95" s="474"/>
      <c r="AI95" s="18"/>
    </row>
    <row r="96" spans="2:35" s="9" customFormat="1" ht="15" customHeight="1" x14ac:dyDescent="0.2">
      <c r="B96" s="155" t="s">
        <v>113</v>
      </c>
      <c r="C96" s="222"/>
      <c r="D96" s="297"/>
      <c r="E96" s="224"/>
      <c r="F96" s="223"/>
      <c r="G96" s="224"/>
      <c r="H96" s="223"/>
      <c r="I96" s="225"/>
      <c r="J96" s="226"/>
      <c r="K96" s="226"/>
      <c r="L96" s="226"/>
      <c r="M96" s="226"/>
      <c r="N96" s="224"/>
      <c r="O96" s="297"/>
      <c r="P96" s="227"/>
      <c r="Q96" s="223"/>
      <c r="R96" s="341"/>
      <c r="S96" s="297"/>
      <c r="T96" s="227"/>
      <c r="U96" s="223"/>
      <c r="V96" s="341"/>
      <c r="W96" s="297"/>
      <c r="X96" s="227"/>
      <c r="Y96" s="228"/>
      <c r="Z96" s="229"/>
      <c r="AA96" s="228"/>
      <c r="AB96" s="344"/>
      <c r="AC96" s="363"/>
      <c r="AD96" s="229"/>
      <c r="AE96" s="228"/>
      <c r="AF96" s="344"/>
      <c r="AG96" s="363"/>
      <c r="AH96" s="230"/>
      <c r="AI96" s="18"/>
    </row>
    <row r="97" spans="2:38" s="9" customFormat="1" ht="10.9" customHeight="1" x14ac:dyDescent="0.2">
      <c r="B97" s="446" t="s">
        <v>114</v>
      </c>
      <c r="C97" s="448" t="s">
        <v>115</v>
      </c>
      <c r="D97" s="101" t="s">
        <v>40</v>
      </c>
      <c r="E97" s="87"/>
      <c r="F97" s="378">
        <v>270</v>
      </c>
      <c r="G97" s="39">
        <v>3</v>
      </c>
      <c r="H97" s="378"/>
      <c r="I97" s="438"/>
      <c r="J97" s="436"/>
      <c r="K97" s="436"/>
      <c r="L97" s="436">
        <v>270</v>
      </c>
      <c r="M97" s="436"/>
      <c r="N97" s="384"/>
      <c r="O97" s="382"/>
      <c r="P97" s="380">
        <v>60</v>
      </c>
      <c r="Q97" s="378"/>
      <c r="R97" s="398">
        <v>60</v>
      </c>
      <c r="S97" s="382"/>
      <c r="T97" s="380">
        <v>60</v>
      </c>
      <c r="U97" s="378"/>
      <c r="V97" s="398">
        <v>60</v>
      </c>
      <c r="W97" s="382"/>
      <c r="X97" s="380">
        <v>30</v>
      </c>
      <c r="Y97" s="392"/>
      <c r="Z97" s="394"/>
      <c r="AA97" s="392"/>
      <c r="AB97" s="390"/>
      <c r="AC97" s="388"/>
      <c r="AD97" s="394"/>
      <c r="AE97" s="392"/>
      <c r="AF97" s="390"/>
      <c r="AG97" s="388"/>
      <c r="AH97" s="386"/>
      <c r="AI97" s="18"/>
    </row>
    <row r="98" spans="2:38" s="9" customFormat="1" ht="10.9" customHeight="1" x14ac:dyDescent="0.2">
      <c r="B98" s="555"/>
      <c r="C98" s="556"/>
      <c r="D98" s="58"/>
      <c r="E98" s="39" t="s">
        <v>40</v>
      </c>
      <c r="F98" s="557"/>
      <c r="G98" s="39">
        <v>3</v>
      </c>
      <c r="H98" s="557"/>
      <c r="I98" s="558"/>
      <c r="J98" s="551"/>
      <c r="K98" s="551"/>
      <c r="L98" s="551"/>
      <c r="M98" s="551"/>
      <c r="N98" s="552"/>
      <c r="O98" s="553"/>
      <c r="P98" s="554"/>
      <c r="Q98" s="557"/>
      <c r="R98" s="564"/>
      <c r="S98" s="553"/>
      <c r="T98" s="554"/>
      <c r="U98" s="557"/>
      <c r="V98" s="564"/>
      <c r="W98" s="553"/>
      <c r="X98" s="554"/>
      <c r="Y98" s="453"/>
      <c r="Z98" s="450"/>
      <c r="AA98" s="453"/>
      <c r="AB98" s="562"/>
      <c r="AC98" s="561"/>
      <c r="AD98" s="450"/>
      <c r="AE98" s="453"/>
      <c r="AF98" s="562"/>
      <c r="AG98" s="561"/>
      <c r="AH98" s="563"/>
      <c r="AI98" s="18"/>
    </row>
    <row r="99" spans="2:38" s="9" customFormat="1" ht="10.9" customHeight="1" x14ac:dyDescent="0.2">
      <c r="B99" s="555"/>
      <c r="C99" s="556"/>
      <c r="D99" s="298" t="s">
        <v>40</v>
      </c>
      <c r="E99" s="99"/>
      <c r="F99" s="557"/>
      <c r="G99" s="39">
        <v>3</v>
      </c>
      <c r="H99" s="557"/>
      <c r="I99" s="558"/>
      <c r="J99" s="551"/>
      <c r="K99" s="551"/>
      <c r="L99" s="551"/>
      <c r="M99" s="551"/>
      <c r="N99" s="552"/>
      <c r="O99" s="553"/>
      <c r="P99" s="554"/>
      <c r="Q99" s="557"/>
      <c r="R99" s="564"/>
      <c r="S99" s="553"/>
      <c r="T99" s="554"/>
      <c r="U99" s="557"/>
      <c r="V99" s="564"/>
      <c r="W99" s="553"/>
      <c r="X99" s="554"/>
      <c r="Y99" s="453"/>
      <c r="Z99" s="450"/>
      <c r="AA99" s="453"/>
      <c r="AB99" s="562"/>
      <c r="AC99" s="561"/>
      <c r="AD99" s="450"/>
      <c r="AE99" s="453"/>
      <c r="AF99" s="562"/>
      <c r="AG99" s="561"/>
      <c r="AH99" s="563"/>
      <c r="AI99" s="18"/>
    </row>
    <row r="100" spans="2:38" s="9" customFormat="1" ht="10.9" customHeight="1" x14ac:dyDescent="0.2">
      <c r="B100" s="555"/>
      <c r="C100" s="556"/>
      <c r="D100" s="58"/>
      <c r="E100" s="39" t="s">
        <v>40</v>
      </c>
      <c r="F100" s="557"/>
      <c r="G100" s="88">
        <v>3</v>
      </c>
      <c r="H100" s="557"/>
      <c r="I100" s="558"/>
      <c r="J100" s="551"/>
      <c r="K100" s="551"/>
      <c r="L100" s="551"/>
      <c r="M100" s="551"/>
      <c r="N100" s="552"/>
      <c r="O100" s="553"/>
      <c r="P100" s="554"/>
      <c r="Q100" s="557"/>
      <c r="R100" s="564"/>
      <c r="S100" s="553"/>
      <c r="T100" s="554"/>
      <c r="U100" s="557"/>
      <c r="V100" s="564"/>
      <c r="W100" s="553"/>
      <c r="X100" s="554"/>
      <c r="Y100" s="453"/>
      <c r="Z100" s="450"/>
      <c r="AA100" s="453"/>
      <c r="AB100" s="562"/>
      <c r="AC100" s="561"/>
      <c r="AD100" s="450"/>
      <c r="AE100" s="453"/>
      <c r="AF100" s="562"/>
      <c r="AG100" s="561"/>
      <c r="AH100" s="563"/>
      <c r="AI100" s="18"/>
    </row>
    <row r="101" spans="2:38" s="9" customFormat="1" ht="10.9" customHeight="1" x14ac:dyDescent="0.2">
      <c r="B101" s="447"/>
      <c r="C101" s="449"/>
      <c r="D101" s="58" t="s">
        <v>116</v>
      </c>
      <c r="E101" s="39"/>
      <c r="F101" s="379"/>
      <c r="G101" s="88">
        <v>3</v>
      </c>
      <c r="H101" s="379"/>
      <c r="I101" s="439"/>
      <c r="J101" s="437"/>
      <c r="K101" s="437"/>
      <c r="L101" s="437"/>
      <c r="M101" s="437"/>
      <c r="N101" s="385"/>
      <c r="O101" s="383"/>
      <c r="P101" s="381"/>
      <c r="Q101" s="379"/>
      <c r="R101" s="399"/>
      <c r="S101" s="383"/>
      <c r="T101" s="381"/>
      <c r="U101" s="379"/>
      <c r="V101" s="399"/>
      <c r="W101" s="383"/>
      <c r="X101" s="381"/>
      <c r="Y101" s="393"/>
      <c r="Z101" s="395"/>
      <c r="AA101" s="393"/>
      <c r="AB101" s="391"/>
      <c r="AC101" s="389"/>
      <c r="AD101" s="395"/>
      <c r="AE101" s="393"/>
      <c r="AF101" s="391"/>
      <c r="AG101" s="389"/>
      <c r="AH101" s="387"/>
      <c r="AI101" s="18"/>
    </row>
    <row r="102" spans="2:38" s="18" customFormat="1" ht="10.9" customHeight="1" x14ac:dyDescent="0.2">
      <c r="B102" s="446" t="s">
        <v>117</v>
      </c>
      <c r="C102" s="454" t="s">
        <v>118</v>
      </c>
      <c r="D102" s="77" t="s">
        <v>45</v>
      </c>
      <c r="E102" s="43"/>
      <c r="F102" s="529">
        <v>120</v>
      </c>
      <c r="G102" s="53">
        <v>1</v>
      </c>
      <c r="H102" s="529">
        <v>45</v>
      </c>
      <c r="I102" s="438" t="s">
        <v>39</v>
      </c>
      <c r="J102" s="549">
        <v>75</v>
      </c>
      <c r="K102" s="436" t="s">
        <v>39</v>
      </c>
      <c r="L102" s="436"/>
      <c r="M102" s="436"/>
      <c r="N102" s="384"/>
      <c r="O102" s="382"/>
      <c r="P102" s="566"/>
      <c r="Q102" s="378"/>
      <c r="R102" s="398"/>
      <c r="S102" s="382"/>
      <c r="T102" s="380"/>
      <c r="U102" s="378"/>
      <c r="V102" s="398"/>
      <c r="W102" s="382">
        <v>15</v>
      </c>
      <c r="X102" s="380">
        <v>30</v>
      </c>
      <c r="Y102" s="392">
        <v>15</v>
      </c>
      <c r="Z102" s="394">
        <v>30</v>
      </c>
      <c r="AA102" s="392">
        <v>15</v>
      </c>
      <c r="AB102" s="390">
        <v>15</v>
      </c>
      <c r="AC102" s="388"/>
      <c r="AD102" s="394"/>
      <c r="AE102" s="392"/>
      <c r="AF102" s="390"/>
      <c r="AG102" s="388"/>
      <c r="AH102" s="386"/>
      <c r="AL102" s="251"/>
    </row>
    <row r="103" spans="2:38" s="18" customFormat="1" ht="10.9" customHeight="1" x14ac:dyDescent="0.2">
      <c r="B103" s="555"/>
      <c r="C103" s="569"/>
      <c r="D103" s="135" t="s">
        <v>40</v>
      </c>
      <c r="E103" s="88"/>
      <c r="F103" s="570"/>
      <c r="G103" s="54">
        <v>2</v>
      </c>
      <c r="H103" s="570"/>
      <c r="I103" s="558"/>
      <c r="J103" s="571"/>
      <c r="K103" s="551"/>
      <c r="L103" s="551"/>
      <c r="M103" s="551"/>
      <c r="N103" s="552"/>
      <c r="O103" s="553"/>
      <c r="P103" s="567"/>
      <c r="Q103" s="557"/>
      <c r="R103" s="564"/>
      <c r="S103" s="553"/>
      <c r="T103" s="554"/>
      <c r="U103" s="557"/>
      <c r="V103" s="564"/>
      <c r="W103" s="553"/>
      <c r="X103" s="554"/>
      <c r="Y103" s="453"/>
      <c r="Z103" s="450"/>
      <c r="AA103" s="453"/>
      <c r="AB103" s="562"/>
      <c r="AC103" s="561"/>
      <c r="AD103" s="450"/>
      <c r="AE103" s="453"/>
      <c r="AF103" s="562"/>
      <c r="AG103" s="561"/>
      <c r="AH103" s="563"/>
    </row>
    <row r="104" spans="2:38" s="18" customFormat="1" ht="10.9" customHeight="1" x14ac:dyDescent="0.2">
      <c r="B104" s="555"/>
      <c r="C104" s="569"/>
      <c r="D104" s="77"/>
      <c r="E104" s="43" t="s">
        <v>45</v>
      </c>
      <c r="F104" s="570"/>
      <c r="G104" s="99">
        <v>1</v>
      </c>
      <c r="H104" s="570"/>
      <c r="I104" s="558"/>
      <c r="J104" s="571"/>
      <c r="K104" s="551"/>
      <c r="L104" s="551"/>
      <c r="M104" s="551"/>
      <c r="N104" s="552"/>
      <c r="O104" s="553"/>
      <c r="P104" s="567"/>
      <c r="Q104" s="557"/>
      <c r="R104" s="564"/>
      <c r="S104" s="553"/>
      <c r="T104" s="554"/>
      <c r="U104" s="557"/>
      <c r="V104" s="564"/>
      <c r="W104" s="553"/>
      <c r="X104" s="554"/>
      <c r="Y104" s="453"/>
      <c r="Z104" s="450"/>
      <c r="AA104" s="453"/>
      <c r="AB104" s="562"/>
      <c r="AC104" s="561"/>
      <c r="AD104" s="450"/>
      <c r="AE104" s="453"/>
      <c r="AF104" s="562"/>
      <c r="AG104" s="561"/>
      <c r="AH104" s="563"/>
    </row>
    <row r="105" spans="2:38" s="18" customFormat="1" ht="10.9" customHeight="1" x14ac:dyDescent="0.2">
      <c r="B105" s="555"/>
      <c r="C105" s="572" t="s">
        <v>119</v>
      </c>
      <c r="D105" s="135"/>
      <c r="E105" s="88" t="s">
        <v>40</v>
      </c>
      <c r="F105" s="570"/>
      <c r="G105" s="54">
        <v>3</v>
      </c>
      <c r="H105" s="570"/>
      <c r="I105" s="558"/>
      <c r="J105" s="571"/>
      <c r="K105" s="551"/>
      <c r="L105" s="551"/>
      <c r="M105" s="551"/>
      <c r="N105" s="552"/>
      <c r="O105" s="553"/>
      <c r="P105" s="567"/>
      <c r="Q105" s="557"/>
      <c r="R105" s="564"/>
      <c r="S105" s="553"/>
      <c r="T105" s="554"/>
      <c r="U105" s="557"/>
      <c r="V105" s="564"/>
      <c r="W105" s="553"/>
      <c r="X105" s="554"/>
      <c r="Y105" s="453"/>
      <c r="Z105" s="450"/>
      <c r="AA105" s="453"/>
      <c r="AB105" s="562"/>
      <c r="AC105" s="561"/>
      <c r="AD105" s="450"/>
      <c r="AE105" s="453"/>
      <c r="AF105" s="562"/>
      <c r="AG105" s="561"/>
      <c r="AH105" s="563"/>
    </row>
    <row r="106" spans="2:38" s="18" customFormat="1" ht="10.9" customHeight="1" x14ac:dyDescent="0.2">
      <c r="B106" s="555"/>
      <c r="C106" s="569"/>
      <c r="D106" s="77" t="s">
        <v>45</v>
      </c>
      <c r="E106" s="43"/>
      <c r="F106" s="570"/>
      <c r="G106" s="99">
        <v>2</v>
      </c>
      <c r="H106" s="570"/>
      <c r="I106" s="558"/>
      <c r="J106" s="571"/>
      <c r="K106" s="551"/>
      <c r="L106" s="551"/>
      <c r="M106" s="551"/>
      <c r="N106" s="552"/>
      <c r="O106" s="553"/>
      <c r="P106" s="567"/>
      <c r="Q106" s="557"/>
      <c r="R106" s="564"/>
      <c r="S106" s="553"/>
      <c r="T106" s="554"/>
      <c r="U106" s="557"/>
      <c r="V106" s="564"/>
      <c r="W106" s="553"/>
      <c r="X106" s="554"/>
      <c r="Y106" s="453"/>
      <c r="Z106" s="450"/>
      <c r="AA106" s="453"/>
      <c r="AB106" s="562"/>
      <c r="AC106" s="561"/>
      <c r="AD106" s="450"/>
      <c r="AE106" s="453"/>
      <c r="AF106" s="562"/>
      <c r="AG106" s="561"/>
      <c r="AH106" s="563"/>
    </row>
    <row r="107" spans="2:38" s="9" customFormat="1" ht="10.9" customHeight="1" thickBot="1" x14ac:dyDescent="0.25">
      <c r="B107" s="555"/>
      <c r="C107" s="465"/>
      <c r="D107" s="143" t="s">
        <v>40</v>
      </c>
      <c r="E107" s="97"/>
      <c r="F107" s="559"/>
      <c r="G107" s="63">
        <v>2</v>
      </c>
      <c r="H107" s="559"/>
      <c r="I107" s="460"/>
      <c r="J107" s="550"/>
      <c r="K107" s="459"/>
      <c r="L107" s="459"/>
      <c r="M107" s="459"/>
      <c r="N107" s="565"/>
      <c r="O107" s="462"/>
      <c r="P107" s="568"/>
      <c r="Q107" s="470"/>
      <c r="R107" s="473"/>
      <c r="S107" s="462"/>
      <c r="T107" s="476"/>
      <c r="U107" s="470"/>
      <c r="V107" s="473"/>
      <c r="W107" s="462"/>
      <c r="X107" s="476"/>
      <c r="Y107" s="475"/>
      <c r="Z107" s="461"/>
      <c r="AA107" s="475"/>
      <c r="AB107" s="471"/>
      <c r="AC107" s="472"/>
      <c r="AD107" s="461"/>
      <c r="AE107" s="475"/>
      <c r="AF107" s="471"/>
      <c r="AG107" s="472"/>
      <c r="AH107" s="474"/>
      <c r="AI107" s="18"/>
    </row>
    <row r="108" spans="2:38" s="9" customFormat="1" ht="15" customHeight="1" x14ac:dyDescent="0.2">
      <c r="B108" s="279" t="s">
        <v>120</v>
      </c>
      <c r="C108" s="231"/>
      <c r="D108" s="299"/>
      <c r="E108" s="233"/>
      <c r="F108" s="232"/>
      <c r="G108" s="233"/>
      <c r="H108" s="232"/>
      <c r="I108" s="234"/>
      <c r="J108" s="234"/>
      <c r="K108" s="234"/>
      <c r="L108" s="234"/>
      <c r="M108" s="234"/>
      <c r="N108" s="233"/>
      <c r="O108" s="299"/>
      <c r="P108" s="235"/>
      <c r="Q108" s="232"/>
      <c r="R108" s="250"/>
      <c r="S108" s="299"/>
      <c r="T108" s="235"/>
      <c r="U108" s="232"/>
      <c r="V108" s="250"/>
      <c r="W108" s="299"/>
      <c r="X108" s="235"/>
      <c r="Y108" s="232"/>
      <c r="Z108" s="233"/>
      <c r="AA108" s="232"/>
      <c r="AB108" s="250"/>
      <c r="AC108" s="364"/>
      <c r="AD108" s="233"/>
      <c r="AE108" s="232"/>
      <c r="AF108" s="250"/>
      <c r="AG108" s="364"/>
      <c r="AH108" s="235"/>
      <c r="AI108" s="18"/>
    </row>
    <row r="109" spans="2:38" s="9" customFormat="1" ht="13.15" customHeight="1" x14ac:dyDescent="0.2">
      <c r="B109" s="573" t="s">
        <v>121</v>
      </c>
      <c r="C109" s="454" t="s">
        <v>122</v>
      </c>
      <c r="D109" s="252"/>
      <c r="E109" s="44" t="s">
        <v>37</v>
      </c>
      <c r="F109" s="531">
        <v>30</v>
      </c>
      <c r="G109" s="48">
        <v>2</v>
      </c>
      <c r="H109" s="531">
        <v>15</v>
      </c>
      <c r="I109" s="544"/>
      <c r="J109" s="544">
        <v>15</v>
      </c>
      <c r="K109" s="544"/>
      <c r="L109" s="544"/>
      <c r="M109" s="544"/>
      <c r="N109" s="546"/>
      <c r="O109" s="332"/>
      <c r="P109" s="127"/>
      <c r="Q109" s="392">
        <v>15</v>
      </c>
      <c r="R109" s="390">
        <v>15</v>
      </c>
      <c r="S109" s="396"/>
      <c r="T109" s="386"/>
      <c r="U109" s="392"/>
      <c r="V109" s="390"/>
      <c r="W109" s="396"/>
      <c r="X109" s="386"/>
      <c r="Y109" s="392"/>
      <c r="Z109" s="394"/>
      <c r="AA109" s="392"/>
      <c r="AB109" s="390"/>
      <c r="AC109" s="388"/>
      <c r="AD109" s="394"/>
      <c r="AE109" s="392"/>
      <c r="AF109" s="390"/>
      <c r="AG109" s="388"/>
      <c r="AH109" s="386"/>
      <c r="AI109" s="18"/>
    </row>
    <row r="110" spans="2:38" s="9" customFormat="1" ht="13.15" customHeight="1" x14ac:dyDescent="0.2">
      <c r="B110" s="548"/>
      <c r="C110" s="455"/>
      <c r="D110" s="300"/>
      <c r="E110" s="128" t="s">
        <v>45</v>
      </c>
      <c r="F110" s="532"/>
      <c r="G110" s="93">
        <v>2</v>
      </c>
      <c r="H110" s="532"/>
      <c r="I110" s="545"/>
      <c r="J110" s="545"/>
      <c r="K110" s="545"/>
      <c r="L110" s="545"/>
      <c r="M110" s="545"/>
      <c r="N110" s="547"/>
      <c r="O110" s="332"/>
      <c r="P110" s="127"/>
      <c r="Q110" s="393"/>
      <c r="R110" s="391"/>
      <c r="S110" s="397"/>
      <c r="T110" s="387"/>
      <c r="U110" s="393"/>
      <c r="V110" s="391"/>
      <c r="W110" s="397"/>
      <c r="X110" s="387"/>
      <c r="Y110" s="393"/>
      <c r="Z110" s="395"/>
      <c r="AA110" s="393"/>
      <c r="AB110" s="391"/>
      <c r="AC110" s="389"/>
      <c r="AD110" s="395"/>
      <c r="AE110" s="393"/>
      <c r="AF110" s="391"/>
      <c r="AG110" s="389"/>
      <c r="AH110" s="387"/>
      <c r="AI110" s="18"/>
    </row>
    <row r="111" spans="2:38" s="9" customFormat="1" ht="19.899999999999999" customHeight="1" x14ac:dyDescent="0.2">
      <c r="B111" s="36" t="s">
        <v>123</v>
      </c>
      <c r="C111" s="33" t="s">
        <v>122</v>
      </c>
      <c r="D111" s="301" t="s">
        <v>40</v>
      </c>
      <c r="E111" s="46"/>
      <c r="F111" s="25">
        <v>30</v>
      </c>
      <c r="G111" s="49">
        <v>4</v>
      </c>
      <c r="H111" s="25"/>
      <c r="I111" s="23"/>
      <c r="J111" s="23">
        <v>30</v>
      </c>
      <c r="K111" s="23"/>
      <c r="L111" s="23"/>
      <c r="M111" s="23"/>
      <c r="N111" s="46"/>
      <c r="O111" s="81"/>
      <c r="P111" s="16"/>
      <c r="Q111" s="26"/>
      <c r="R111" s="342"/>
      <c r="S111" s="81"/>
      <c r="T111" s="16"/>
      <c r="U111" s="26"/>
      <c r="V111" s="342"/>
      <c r="W111" s="81"/>
      <c r="X111" s="16">
        <v>30</v>
      </c>
      <c r="Y111" s="26"/>
      <c r="Z111" s="49"/>
      <c r="AA111" s="26"/>
      <c r="AB111" s="342"/>
      <c r="AC111" s="82"/>
      <c r="AD111" s="49"/>
      <c r="AE111" s="26"/>
      <c r="AF111" s="342"/>
      <c r="AG111" s="82"/>
      <c r="AH111" s="16"/>
      <c r="AI111" s="18"/>
    </row>
    <row r="112" spans="2:38" s="9" customFormat="1" ht="13.15" customHeight="1" x14ac:dyDescent="0.2">
      <c r="B112" s="446" t="s">
        <v>124</v>
      </c>
      <c r="C112" s="454" t="s">
        <v>125</v>
      </c>
      <c r="D112" s="252"/>
      <c r="E112" s="44" t="s">
        <v>40</v>
      </c>
      <c r="F112" s="529">
        <v>60</v>
      </c>
      <c r="G112" s="48">
        <v>3</v>
      </c>
      <c r="H112" s="529">
        <v>30</v>
      </c>
      <c r="I112" s="544"/>
      <c r="J112" s="549">
        <v>30</v>
      </c>
      <c r="K112" s="544"/>
      <c r="L112" s="544"/>
      <c r="M112" s="544"/>
      <c r="N112" s="546"/>
      <c r="O112" s="396"/>
      <c r="P112" s="386"/>
      <c r="Q112" s="392"/>
      <c r="R112" s="390"/>
      <c r="S112" s="396"/>
      <c r="T112" s="386"/>
      <c r="U112" s="378">
        <v>30</v>
      </c>
      <c r="V112" s="398">
        <v>30</v>
      </c>
      <c r="W112" s="396"/>
      <c r="X112" s="386"/>
      <c r="Y112" s="392"/>
      <c r="Z112" s="394"/>
      <c r="AA112" s="392"/>
      <c r="AB112" s="390"/>
      <c r="AC112" s="388"/>
      <c r="AD112" s="394"/>
      <c r="AE112" s="392"/>
      <c r="AF112" s="390"/>
      <c r="AG112" s="388"/>
      <c r="AH112" s="386"/>
      <c r="AI112" s="18"/>
    </row>
    <row r="113" spans="2:35" s="9" customFormat="1" ht="13.15" customHeight="1" thickBot="1" x14ac:dyDescent="0.25">
      <c r="B113" s="523"/>
      <c r="C113" s="465"/>
      <c r="D113" s="253"/>
      <c r="E113" s="133" t="s">
        <v>40</v>
      </c>
      <c r="F113" s="559"/>
      <c r="G113" s="97">
        <v>4</v>
      </c>
      <c r="H113" s="559"/>
      <c r="I113" s="560"/>
      <c r="J113" s="550"/>
      <c r="K113" s="560"/>
      <c r="L113" s="560"/>
      <c r="M113" s="560"/>
      <c r="N113" s="574"/>
      <c r="O113" s="524"/>
      <c r="P113" s="474"/>
      <c r="Q113" s="475"/>
      <c r="R113" s="471"/>
      <c r="S113" s="524"/>
      <c r="T113" s="474"/>
      <c r="U113" s="470"/>
      <c r="V113" s="473"/>
      <c r="W113" s="524"/>
      <c r="X113" s="474"/>
      <c r="Y113" s="475"/>
      <c r="Z113" s="461"/>
      <c r="AA113" s="475"/>
      <c r="AB113" s="471"/>
      <c r="AC113" s="472"/>
      <c r="AD113" s="461"/>
      <c r="AE113" s="475"/>
      <c r="AF113" s="471"/>
      <c r="AG113" s="472"/>
      <c r="AH113" s="474"/>
      <c r="AI113" s="18"/>
    </row>
    <row r="114" spans="2:35" s="9" customFormat="1" ht="13.15" customHeight="1" x14ac:dyDescent="0.2">
      <c r="B114" s="236" t="s">
        <v>126</v>
      </c>
      <c r="C114" s="231"/>
      <c r="D114" s="299"/>
      <c r="E114" s="233"/>
      <c r="F114" s="232"/>
      <c r="G114" s="233"/>
      <c r="H114" s="232"/>
      <c r="I114" s="234"/>
      <c r="J114" s="234"/>
      <c r="K114" s="234"/>
      <c r="L114" s="234"/>
      <c r="M114" s="234"/>
      <c r="N114" s="233"/>
      <c r="O114" s="299"/>
      <c r="P114" s="235"/>
      <c r="Q114" s="232"/>
      <c r="R114" s="250"/>
      <c r="S114" s="299"/>
      <c r="T114" s="235"/>
      <c r="U114" s="232"/>
      <c r="V114" s="250"/>
      <c r="W114" s="299"/>
      <c r="X114" s="235"/>
      <c r="Y114" s="232"/>
      <c r="Z114" s="233"/>
      <c r="AA114" s="232"/>
      <c r="AB114" s="250"/>
      <c r="AC114" s="364"/>
      <c r="AD114" s="233"/>
      <c r="AE114" s="232"/>
      <c r="AF114" s="250"/>
      <c r="AG114" s="364"/>
      <c r="AH114" s="235"/>
      <c r="AI114" s="18"/>
    </row>
    <row r="115" spans="2:35" s="9" customFormat="1" ht="19.899999999999999" customHeight="1" x14ac:dyDescent="0.2">
      <c r="B115" s="35" t="s">
        <v>127</v>
      </c>
      <c r="C115" s="129" t="s">
        <v>128</v>
      </c>
      <c r="D115" s="286" t="s">
        <v>40</v>
      </c>
      <c r="E115" s="45"/>
      <c r="F115" s="98">
        <v>15</v>
      </c>
      <c r="G115" s="86">
        <v>2</v>
      </c>
      <c r="H115" s="98">
        <v>15</v>
      </c>
      <c r="I115" s="124"/>
      <c r="J115" s="124"/>
      <c r="K115" s="124"/>
      <c r="L115" s="124"/>
      <c r="M115" s="124"/>
      <c r="N115" s="45"/>
      <c r="O115" s="136"/>
      <c r="P115" s="115"/>
      <c r="Q115" s="90"/>
      <c r="R115" s="249"/>
      <c r="S115" s="136">
        <v>15</v>
      </c>
      <c r="T115" s="115"/>
      <c r="U115" s="90"/>
      <c r="V115" s="249"/>
      <c r="W115" s="136"/>
      <c r="X115" s="115"/>
      <c r="Y115" s="90"/>
      <c r="Z115" s="86"/>
      <c r="AA115" s="90"/>
      <c r="AB115" s="249"/>
      <c r="AC115" s="134"/>
      <c r="AD115" s="86"/>
      <c r="AE115" s="90"/>
      <c r="AF115" s="249"/>
      <c r="AG115" s="134"/>
      <c r="AH115" s="115"/>
      <c r="AI115" s="18"/>
    </row>
    <row r="116" spans="2:35" s="9" customFormat="1" ht="19.899999999999999" customHeight="1" thickBot="1" x14ac:dyDescent="0.25">
      <c r="B116" s="64" t="s">
        <v>129</v>
      </c>
      <c r="C116" s="38" t="s">
        <v>130</v>
      </c>
      <c r="D116" s="302" t="s">
        <v>40</v>
      </c>
      <c r="E116" s="50"/>
      <c r="F116" s="27">
        <v>15</v>
      </c>
      <c r="G116" s="57">
        <v>2</v>
      </c>
      <c r="H116" s="27"/>
      <c r="I116" s="28"/>
      <c r="J116" s="28">
        <v>15</v>
      </c>
      <c r="K116" s="28"/>
      <c r="L116" s="28"/>
      <c r="M116" s="28"/>
      <c r="N116" s="50"/>
      <c r="O116" s="333"/>
      <c r="P116" s="29"/>
      <c r="Q116" s="60"/>
      <c r="R116" s="343"/>
      <c r="S116" s="333"/>
      <c r="T116" s="29">
        <v>15</v>
      </c>
      <c r="U116" s="60"/>
      <c r="V116" s="343"/>
      <c r="W116" s="333"/>
      <c r="X116" s="29"/>
      <c r="Y116" s="60"/>
      <c r="Z116" s="57"/>
      <c r="AA116" s="60"/>
      <c r="AB116" s="343"/>
      <c r="AC116" s="365"/>
      <c r="AD116" s="57"/>
      <c r="AE116" s="60"/>
      <c r="AF116" s="343"/>
      <c r="AG116" s="365"/>
      <c r="AH116" s="29"/>
      <c r="AI116" s="18"/>
    </row>
    <row r="117" spans="2:35" s="9" customFormat="1" ht="13.15" customHeight="1" x14ac:dyDescent="0.2">
      <c r="B117" s="236" t="s">
        <v>131</v>
      </c>
      <c r="C117" s="275"/>
      <c r="D117" s="303"/>
      <c r="E117" s="229"/>
      <c r="F117" s="228"/>
      <c r="G117" s="229"/>
      <c r="H117" s="228"/>
      <c r="I117" s="225"/>
      <c r="J117" s="225"/>
      <c r="K117" s="225"/>
      <c r="L117" s="225"/>
      <c r="M117" s="225"/>
      <c r="N117" s="229"/>
      <c r="O117" s="303"/>
      <c r="P117" s="230"/>
      <c r="Q117" s="228"/>
      <c r="R117" s="344"/>
      <c r="S117" s="303"/>
      <c r="T117" s="230"/>
      <c r="U117" s="228"/>
      <c r="V117" s="344"/>
      <c r="W117" s="303"/>
      <c r="X117" s="230"/>
      <c r="Y117" s="228"/>
      <c r="Z117" s="229"/>
      <c r="AA117" s="228"/>
      <c r="AB117" s="344"/>
      <c r="AC117" s="363"/>
      <c r="AD117" s="229"/>
      <c r="AE117" s="228"/>
      <c r="AF117" s="344"/>
      <c r="AG117" s="363"/>
      <c r="AH117" s="230"/>
      <c r="AI117" s="18"/>
    </row>
    <row r="118" spans="2:35" s="9" customFormat="1" ht="19.899999999999999" customHeight="1" x14ac:dyDescent="0.2">
      <c r="B118" s="35" t="s">
        <v>132</v>
      </c>
      <c r="C118" s="129" t="s">
        <v>128</v>
      </c>
      <c r="D118" s="301"/>
      <c r="E118" s="46" t="s">
        <v>37</v>
      </c>
      <c r="F118" s="25">
        <v>15</v>
      </c>
      <c r="G118" s="49">
        <v>2</v>
      </c>
      <c r="H118" s="25">
        <v>15</v>
      </c>
      <c r="I118" s="23"/>
      <c r="J118" s="23"/>
      <c r="K118" s="23"/>
      <c r="L118" s="23"/>
      <c r="M118" s="23"/>
      <c r="N118" s="46"/>
      <c r="O118" s="81"/>
      <c r="P118" s="16"/>
      <c r="Q118" s="26"/>
      <c r="R118" s="342"/>
      <c r="S118" s="81"/>
      <c r="T118" s="16"/>
      <c r="U118" s="26">
        <v>15</v>
      </c>
      <c r="V118" s="342"/>
      <c r="W118" s="81"/>
      <c r="X118" s="16"/>
      <c r="Y118" s="26"/>
      <c r="Z118" s="49"/>
      <c r="AA118" s="26"/>
      <c r="AB118" s="342"/>
      <c r="AC118" s="82"/>
      <c r="AD118" s="49"/>
      <c r="AE118" s="26"/>
      <c r="AF118" s="342"/>
      <c r="AG118" s="82"/>
      <c r="AH118" s="16"/>
      <c r="AI118" s="18"/>
    </row>
    <row r="119" spans="2:35" s="9" customFormat="1" ht="19.899999999999999" customHeight="1" thickBot="1" x14ac:dyDescent="0.25">
      <c r="B119" s="66" t="s">
        <v>133</v>
      </c>
      <c r="C119" s="38" t="s">
        <v>130</v>
      </c>
      <c r="D119" s="302"/>
      <c r="E119" s="67" t="s">
        <v>40</v>
      </c>
      <c r="F119" s="65">
        <v>30</v>
      </c>
      <c r="G119" s="61">
        <v>5</v>
      </c>
      <c r="H119" s="65"/>
      <c r="I119" s="28"/>
      <c r="J119" s="68">
        <v>30</v>
      </c>
      <c r="K119" s="68"/>
      <c r="L119" s="68"/>
      <c r="M119" s="68"/>
      <c r="N119" s="67"/>
      <c r="O119" s="310"/>
      <c r="P119" s="30"/>
      <c r="Q119" s="56"/>
      <c r="R119" s="345"/>
      <c r="S119" s="310"/>
      <c r="T119" s="30"/>
      <c r="U119" s="56"/>
      <c r="V119" s="345">
        <v>30</v>
      </c>
      <c r="W119" s="310"/>
      <c r="X119" s="30"/>
      <c r="Y119" s="60"/>
      <c r="Z119" s="57"/>
      <c r="AA119" s="60"/>
      <c r="AB119" s="343"/>
      <c r="AC119" s="365"/>
      <c r="AD119" s="57"/>
      <c r="AE119" s="60"/>
      <c r="AF119" s="343"/>
      <c r="AG119" s="365"/>
      <c r="AH119" s="29"/>
      <c r="AI119" s="18"/>
    </row>
    <row r="120" spans="2:35" s="9" customFormat="1" ht="15" customHeight="1" x14ac:dyDescent="0.2">
      <c r="B120" s="237" t="s">
        <v>134</v>
      </c>
      <c r="C120" s="231"/>
      <c r="D120" s="299"/>
      <c r="E120" s="233"/>
      <c r="F120" s="232"/>
      <c r="G120" s="233"/>
      <c r="H120" s="232"/>
      <c r="I120" s="234"/>
      <c r="J120" s="234"/>
      <c r="K120" s="234"/>
      <c r="L120" s="234"/>
      <c r="M120" s="234"/>
      <c r="N120" s="233"/>
      <c r="O120" s="299"/>
      <c r="P120" s="235"/>
      <c r="Q120" s="232"/>
      <c r="R120" s="250"/>
      <c r="S120" s="299"/>
      <c r="T120" s="235"/>
      <c r="U120" s="232"/>
      <c r="V120" s="250"/>
      <c r="W120" s="299"/>
      <c r="X120" s="235"/>
      <c r="Y120" s="232"/>
      <c r="Z120" s="233"/>
      <c r="AA120" s="232"/>
      <c r="AB120" s="250"/>
      <c r="AC120" s="364"/>
      <c r="AD120" s="233"/>
      <c r="AE120" s="232"/>
      <c r="AF120" s="250"/>
      <c r="AG120" s="364"/>
      <c r="AH120" s="235"/>
      <c r="AI120" s="18"/>
    </row>
    <row r="121" spans="2:35" s="9" customFormat="1" ht="12" customHeight="1" x14ac:dyDescent="0.2">
      <c r="B121" s="463" t="s">
        <v>135</v>
      </c>
      <c r="C121" s="454" t="s">
        <v>136</v>
      </c>
      <c r="D121" s="252"/>
      <c r="E121" s="44" t="s">
        <v>45</v>
      </c>
      <c r="F121" s="531">
        <v>30</v>
      </c>
      <c r="G121" s="48">
        <v>1</v>
      </c>
      <c r="H121" s="531">
        <v>15</v>
      </c>
      <c r="I121" s="544"/>
      <c r="J121" s="544">
        <v>15</v>
      </c>
      <c r="K121" s="544"/>
      <c r="L121" s="544"/>
      <c r="M121" s="544"/>
      <c r="N121" s="546"/>
      <c r="O121" s="396"/>
      <c r="P121" s="386"/>
      <c r="Q121" s="392">
        <v>15</v>
      </c>
      <c r="R121" s="390">
        <v>15</v>
      </c>
      <c r="S121" s="396"/>
      <c r="T121" s="386"/>
      <c r="U121" s="392"/>
      <c r="V121" s="390"/>
      <c r="W121" s="396"/>
      <c r="X121" s="386"/>
      <c r="Y121" s="392"/>
      <c r="Z121" s="394"/>
      <c r="AA121" s="392"/>
      <c r="AB121" s="390"/>
      <c r="AC121" s="388"/>
      <c r="AD121" s="394"/>
      <c r="AE121" s="392"/>
      <c r="AF121" s="390"/>
      <c r="AG121" s="388"/>
      <c r="AH121" s="386"/>
      <c r="AI121" s="18"/>
    </row>
    <row r="122" spans="2:35" s="9" customFormat="1" ht="12" customHeight="1" x14ac:dyDescent="0.2">
      <c r="B122" s="548"/>
      <c r="C122" s="455"/>
      <c r="D122" s="296"/>
      <c r="E122" s="47" t="s">
        <v>40</v>
      </c>
      <c r="F122" s="532"/>
      <c r="G122" s="86">
        <v>3</v>
      </c>
      <c r="H122" s="532"/>
      <c r="I122" s="545"/>
      <c r="J122" s="545"/>
      <c r="K122" s="545"/>
      <c r="L122" s="545"/>
      <c r="M122" s="545"/>
      <c r="N122" s="547"/>
      <c r="O122" s="397"/>
      <c r="P122" s="387"/>
      <c r="Q122" s="393"/>
      <c r="R122" s="391"/>
      <c r="S122" s="397"/>
      <c r="T122" s="387"/>
      <c r="U122" s="393"/>
      <c r="V122" s="391"/>
      <c r="W122" s="397"/>
      <c r="X122" s="387"/>
      <c r="Y122" s="393"/>
      <c r="Z122" s="395"/>
      <c r="AA122" s="393"/>
      <c r="AB122" s="391"/>
      <c r="AC122" s="389"/>
      <c r="AD122" s="395"/>
      <c r="AE122" s="393"/>
      <c r="AF122" s="391"/>
      <c r="AG122" s="389"/>
      <c r="AH122" s="387"/>
      <c r="AI122" s="18"/>
    </row>
    <row r="123" spans="2:35" s="9" customFormat="1" ht="12" customHeight="1" x14ac:dyDescent="0.2">
      <c r="B123" s="446" t="s">
        <v>137</v>
      </c>
      <c r="C123" s="454" t="s">
        <v>138</v>
      </c>
      <c r="D123" s="252" t="s">
        <v>40</v>
      </c>
      <c r="E123" s="44"/>
      <c r="F123" s="529">
        <v>45</v>
      </c>
      <c r="G123" s="48">
        <v>2</v>
      </c>
      <c r="H123" s="529">
        <v>15</v>
      </c>
      <c r="I123" s="544"/>
      <c r="J123" s="549">
        <v>30</v>
      </c>
      <c r="K123" s="544"/>
      <c r="L123" s="544"/>
      <c r="M123" s="544"/>
      <c r="N123" s="546"/>
      <c r="O123" s="396"/>
      <c r="P123" s="386"/>
      <c r="Q123" s="392"/>
      <c r="R123" s="390"/>
      <c r="S123" s="382">
        <v>15</v>
      </c>
      <c r="T123" s="380">
        <v>30</v>
      </c>
      <c r="U123" s="378"/>
      <c r="V123" s="398"/>
      <c r="W123" s="396"/>
      <c r="X123" s="386"/>
      <c r="Y123" s="392"/>
      <c r="Z123" s="394"/>
      <c r="AA123" s="392"/>
      <c r="AB123" s="390"/>
      <c r="AC123" s="388"/>
      <c r="AD123" s="394"/>
      <c r="AE123" s="392"/>
      <c r="AF123" s="390"/>
      <c r="AG123" s="388"/>
      <c r="AH123" s="386"/>
      <c r="AI123" s="18"/>
    </row>
    <row r="124" spans="2:35" s="9" customFormat="1" ht="12" customHeight="1" thickBot="1" x14ac:dyDescent="0.25">
      <c r="B124" s="523"/>
      <c r="C124" s="465"/>
      <c r="D124" s="253" t="s">
        <v>40</v>
      </c>
      <c r="E124" s="133"/>
      <c r="F124" s="559"/>
      <c r="G124" s="97">
        <v>5</v>
      </c>
      <c r="H124" s="559"/>
      <c r="I124" s="560"/>
      <c r="J124" s="550"/>
      <c r="K124" s="560"/>
      <c r="L124" s="560"/>
      <c r="M124" s="560"/>
      <c r="N124" s="574"/>
      <c r="O124" s="524"/>
      <c r="P124" s="474"/>
      <c r="Q124" s="475"/>
      <c r="R124" s="471"/>
      <c r="S124" s="462"/>
      <c r="T124" s="476"/>
      <c r="U124" s="470"/>
      <c r="V124" s="473"/>
      <c r="W124" s="524"/>
      <c r="X124" s="474"/>
      <c r="Y124" s="475"/>
      <c r="Z124" s="461"/>
      <c r="AA124" s="475"/>
      <c r="AB124" s="471"/>
      <c r="AC124" s="472"/>
      <c r="AD124" s="461"/>
      <c r="AE124" s="475"/>
      <c r="AF124" s="471"/>
      <c r="AG124" s="472"/>
      <c r="AH124" s="474"/>
      <c r="AI124" s="18"/>
    </row>
    <row r="125" spans="2:35" s="9" customFormat="1" ht="13.15" customHeight="1" x14ac:dyDescent="0.2">
      <c r="B125" s="237" t="s">
        <v>139</v>
      </c>
      <c r="C125" s="231"/>
      <c r="D125" s="299"/>
      <c r="E125" s="233"/>
      <c r="F125" s="232"/>
      <c r="G125" s="233"/>
      <c r="H125" s="232"/>
      <c r="I125" s="234"/>
      <c r="J125" s="234"/>
      <c r="K125" s="234"/>
      <c r="L125" s="234"/>
      <c r="M125" s="234"/>
      <c r="N125" s="233"/>
      <c r="O125" s="299"/>
      <c r="P125" s="235"/>
      <c r="Q125" s="232"/>
      <c r="R125" s="250"/>
      <c r="S125" s="299"/>
      <c r="T125" s="235"/>
      <c r="U125" s="315"/>
      <c r="V125" s="250"/>
      <c r="W125" s="299"/>
      <c r="X125" s="235"/>
      <c r="Y125" s="232"/>
      <c r="Z125" s="233"/>
      <c r="AA125" s="232"/>
      <c r="AB125" s="250"/>
      <c r="AC125" s="364"/>
      <c r="AD125" s="233"/>
      <c r="AE125" s="232"/>
      <c r="AF125" s="250"/>
      <c r="AG125" s="364"/>
      <c r="AH125" s="235"/>
      <c r="AI125" s="18"/>
    </row>
    <row r="126" spans="2:35" s="9" customFormat="1" ht="19.899999999999999" customHeight="1" x14ac:dyDescent="0.2">
      <c r="B126" s="35" t="s">
        <v>140</v>
      </c>
      <c r="C126" s="34" t="s">
        <v>141</v>
      </c>
      <c r="D126" s="81"/>
      <c r="E126" s="39" t="s">
        <v>40</v>
      </c>
      <c r="F126" s="26">
        <v>30</v>
      </c>
      <c r="G126" s="49">
        <v>3</v>
      </c>
      <c r="H126" s="26">
        <v>30</v>
      </c>
      <c r="I126" s="23"/>
      <c r="J126" s="23"/>
      <c r="K126" s="23"/>
      <c r="L126" s="23"/>
      <c r="M126" s="23"/>
      <c r="N126" s="46"/>
      <c r="O126" s="81"/>
      <c r="P126" s="16"/>
      <c r="Q126" s="26">
        <v>30</v>
      </c>
      <c r="R126" s="342"/>
      <c r="S126" s="81"/>
      <c r="T126" s="16"/>
      <c r="U126" s="26"/>
      <c r="V126" s="342"/>
      <c r="W126" s="81"/>
      <c r="X126" s="16"/>
      <c r="Y126" s="26"/>
      <c r="Z126" s="49"/>
      <c r="AA126" s="26"/>
      <c r="AB126" s="342"/>
      <c r="AC126" s="82"/>
      <c r="AD126" s="49"/>
      <c r="AE126" s="26"/>
      <c r="AF126" s="342"/>
      <c r="AG126" s="82"/>
      <c r="AH126" s="16"/>
      <c r="AI126" s="18"/>
    </row>
    <row r="127" spans="2:35" s="9" customFormat="1" ht="13.15" customHeight="1" thickBot="1" x14ac:dyDescent="0.25">
      <c r="B127" s="446" t="s">
        <v>142</v>
      </c>
      <c r="C127" s="569" t="s">
        <v>143</v>
      </c>
      <c r="D127" s="304"/>
      <c r="E127" s="43" t="s">
        <v>45</v>
      </c>
      <c r="F127" s="529">
        <v>45</v>
      </c>
      <c r="G127" s="48">
        <v>2</v>
      </c>
      <c r="H127" s="529">
        <v>15</v>
      </c>
      <c r="I127" s="544"/>
      <c r="J127" s="549">
        <v>30</v>
      </c>
      <c r="K127" s="544"/>
      <c r="L127" s="544"/>
      <c r="M127" s="544"/>
      <c r="N127" s="546"/>
      <c r="O127" s="396"/>
      <c r="P127" s="386"/>
      <c r="Q127" s="392"/>
      <c r="R127" s="390"/>
      <c r="S127" s="396"/>
      <c r="T127" s="386"/>
      <c r="U127" s="378">
        <v>15</v>
      </c>
      <c r="V127" s="577">
        <v>30</v>
      </c>
      <c r="W127" s="382"/>
      <c r="X127" s="575"/>
      <c r="Y127" s="392"/>
      <c r="Z127" s="394"/>
      <c r="AA127" s="392"/>
      <c r="AB127" s="390"/>
      <c r="AC127" s="388"/>
      <c r="AD127" s="394"/>
      <c r="AE127" s="392"/>
      <c r="AF127" s="390"/>
      <c r="AG127" s="388"/>
      <c r="AH127" s="386"/>
      <c r="AI127" s="18"/>
    </row>
    <row r="128" spans="2:35" s="9" customFormat="1" ht="13.15" customHeight="1" thickBot="1" x14ac:dyDescent="0.25">
      <c r="B128" s="523"/>
      <c r="C128" s="465"/>
      <c r="D128" s="253"/>
      <c r="E128" s="133" t="s">
        <v>40</v>
      </c>
      <c r="F128" s="559"/>
      <c r="G128" s="97">
        <v>4</v>
      </c>
      <c r="H128" s="559"/>
      <c r="I128" s="560"/>
      <c r="J128" s="550"/>
      <c r="K128" s="560"/>
      <c r="L128" s="560"/>
      <c r="M128" s="560"/>
      <c r="N128" s="574"/>
      <c r="O128" s="524"/>
      <c r="P128" s="474"/>
      <c r="Q128" s="475"/>
      <c r="R128" s="471"/>
      <c r="S128" s="524"/>
      <c r="T128" s="474"/>
      <c r="U128" s="470"/>
      <c r="V128" s="578"/>
      <c r="W128" s="462"/>
      <c r="X128" s="576"/>
      <c r="Y128" s="475"/>
      <c r="Z128" s="461"/>
      <c r="AA128" s="475"/>
      <c r="AB128" s="471"/>
      <c r="AC128" s="472"/>
      <c r="AD128" s="461"/>
      <c r="AE128" s="475"/>
      <c r="AF128" s="471"/>
      <c r="AG128" s="472"/>
      <c r="AH128" s="474"/>
      <c r="AI128" s="18"/>
    </row>
    <row r="129" spans="2:35" s="9" customFormat="1" ht="13.15" customHeight="1" x14ac:dyDescent="0.2">
      <c r="B129" s="237" t="s">
        <v>144</v>
      </c>
      <c r="C129" s="231"/>
      <c r="D129" s="299"/>
      <c r="E129" s="233"/>
      <c r="F129" s="232"/>
      <c r="G129" s="233"/>
      <c r="H129" s="232"/>
      <c r="I129" s="234"/>
      <c r="J129" s="234"/>
      <c r="K129" s="234"/>
      <c r="L129" s="234"/>
      <c r="M129" s="234"/>
      <c r="N129" s="233"/>
      <c r="O129" s="299"/>
      <c r="P129" s="235"/>
      <c r="Q129" s="232"/>
      <c r="R129" s="250"/>
      <c r="S129" s="299"/>
      <c r="T129" s="235"/>
      <c r="U129" s="232"/>
      <c r="V129" s="250"/>
      <c r="W129" s="299"/>
      <c r="X129" s="235"/>
      <c r="Y129" s="232"/>
      <c r="Z129" s="233"/>
      <c r="AA129" s="232"/>
      <c r="AB129" s="250"/>
      <c r="AC129" s="364"/>
      <c r="AD129" s="233"/>
      <c r="AE129" s="232"/>
      <c r="AF129" s="250"/>
      <c r="AG129" s="364"/>
      <c r="AH129" s="235"/>
      <c r="AI129" s="18"/>
    </row>
    <row r="130" spans="2:35" s="9" customFormat="1" ht="19.899999999999999" customHeight="1" x14ac:dyDescent="0.2">
      <c r="B130" s="35" t="s">
        <v>145</v>
      </c>
      <c r="C130" s="34" t="s">
        <v>146</v>
      </c>
      <c r="D130" s="81"/>
      <c r="E130" s="39" t="s">
        <v>40</v>
      </c>
      <c r="F130" s="26">
        <v>30</v>
      </c>
      <c r="G130" s="49">
        <v>3</v>
      </c>
      <c r="H130" s="26">
        <v>30</v>
      </c>
      <c r="I130" s="23"/>
      <c r="J130" s="23"/>
      <c r="K130" s="23"/>
      <c r="L130" s="23"/>
      <c r="M130" s="23"/>
      <c r="N130" s="46"/>
      <c r="O130" s="81"/>
      <c r="P130" s="16"/>
      <c r="Q130" s="26">
        <v>30</v>
      </c>
      <c r="R130" s="342"/>
      <c r="S130" s="81"/>
      <c r="T130" s="16"/>
      <c r="U130" s="26"/>
      <c r="V130" s="342"/>
      <c r="W130" s="81"/>
      <c r="X130" s="16"/>
      <c r="Y130" s="26"/>
      <c r="Z130" s="49"/>
      <c r="AA130" s="26"/>
      <c r="AB130" s="342"/>
      <c r="AC130" s="82"/>
      <c r="AD130" s="49"/>
      <c r="AE130" s="26"/>
      <c r="AF130" s="342"/>
      <c r="AG130" s="82"/>
      <c r="AH130" s="16"/>
      <c r="AI130" s="18"/>
    </row>
    <row r="131" spans="2:35" s="9" customFormat="1" ht="13.15" customHeight="1" x14ac:dyDescent="0.2">
      <c r="B131" s="446" t="s">
        <v>147</v>
      </c>
      <c r="C131" s="569" t="s">
        <v>148</v>
      </c>
      <c r="D131" s="304"/>
      <c r="E131" s="43" t="s">
        <v>45</v>
      </c>
      <c r="F131" s="529">
        <v>45</v>
      </c>
      <c r="G131" s="48">
        <v>2</v>
      </c>
      <c r="H131" s="529">
        <v>15</v>
      </c>
      <c r="I131" s="544"/>
      <c r="J131" s="549">
        <v>30</v>
      </c>
      <c r="K131" s="544"/>
      <c r="L131" s="544"/>
      <c r="M131" s="544"/>
      <c r="N131" s="546"/>
      <c r="O131" s="396"/>
      <c r="P131" s="386"/>
      <c r="Q131" s="392"/>
      <c r="R131" s="390"/>
      <c r="S131" s="396"/>
      <c r="T131" s="386"/>
      <c r="U131" s="392"/>
      <c r="V131" s="390"/>
      <c r="W131" s="396"/>
      <c r="X131" s="386"/>
      <c r="Y131" s="392">
        <v>15</v>
      </c>
      <c r="Z131" s="394">
        <v>30</v>
      </c>
      <c r="AA131" s="392"/>
      <c r="AB131" s="390"/>
      <c r="AC131" s="388"/>
      <c r="AD131" s="394"/>
      <c r="AE131" s="392"/>
      <c r="AF131" s="390"/>
      <c r="AG131" s="388"/>
      <c r="AH131" s="579"/>
      <c r="AI131" s="18"/>
    </row>
    <row r="132" spans="2:35" s="9" customFormat="1" ht="15" customHeight="1" thickBot="1" x14ac:dyDescent="0.25">
      <c r="B132" s="523"/>
      <c r="C132" s="465"/>
      <c r="D132" s="253"/>
      <c r="E132" s="133" t="s">
        <v>40</v>
      </c>
      <c r="F132" s="559"/>
      <c r="G132" s="97">
        <v>3</v>
      </c>
      <c r="H132" s="559"/>
      <c r="I132" s="560"/>
      <c r="J132" s="550"/>
      <c r="K132" s="560"/>
      <c r="L132" s="560"/>
      <c r="M132" s="560"/>
      <c r="N132" s="574"/>
      <c r="O132" s="524"/>
      <c r="P132" s="474"/>
      <c r="Q132" s="475"/>
      <c r="R132" s="471"/>
      <c r="S132" s="524"/>
      <c r="T132" s="474"/>
      <c r="U132" s="475"/>
      <c r="V132" s="471"/>
      <c r="W132" s="524"/>
      <c r="X132" s="474"/>
      <c r="Y132" s="475"/>
      <c r="Z132" s="461"/>
      <c r="AA132" s="475"/>
      <c r="AB132" s="471"/>
      <c r="AC132" s="472"/>
      <c r="AD132" s="461"/>
      <c r="AE132" s="475"/>
      <c r="AF132" s="471"/>
      <c r="AG132" s="472"/>
      <c r="AH132" s="580"/>
      <c r="AI132" s="18"/>
    </row>
    <row r="133" spans="2:35" s="9" customFormat="1" ht="13.15" customHeight="1" x14ac:dyDescent="0.2">
      <c r="B133" s="237" t="s">
        <v>149</v>
      </c>
      <c r="C133" s="231"/>
      <c r="D133" s="299"/>
      <c r="E133" s="233"/>
      <c r="F133" s="232"/>
      <c r="G133" s="233"/>
      <c r="H133" s="232"/>
      <c r="I133" s="234"/>
      <c r="J133" s="234"/>
      <c r="K133" s="234"/>
      <c r="L133" s="234"/>
      <c r="M133" s="234" t="s">
        <v>39</v>
      </c>
      <c r="N133" s="233"/>
      <c r="O133" s="299"/>
      <c r="P133" s="235"/>
      <c r="Q133" s="232"/>
      <c r="R133" s="250"/>
      <c r="S133" s="299"/>
      <c r="T133" s="235"/>
      <c r="U133" s="232"/>
      <c r="V133" s="250"/>
      <c r="W133" s="299"/>
      <c r="X133" s="235"/>
      <c r="Y133" s="232"/>
      <c r="Z133" s="233"/>
      <c r="AA133" s="232"/>
      <c r="AB133" s="250"/>
      <c r="AC133" s="364"/>
      <c r="AD133" s="233"/>
      <c r="AE133" s="232"/>
      <c r="AF133" s="250"/>
      <c r="AG133" s="364"/>
      <c r="AH133" s="235"/>
      <c r="AI133" s="18"/>
    </row>
    <row r="134" spans="2:35" s="9" customFormat="1" ht="12" customHeight="1" x14ac:dyDescent="0.2">
      <c r="B134" s="463" t="s">
        <v>150</v>
      </c>
      <c r="C134" s="454" t="s">
        <v>151</v>
      </c>
      <c r="D134" s="252"/>
      <c r="E134" s="41" t="s">
        <v>45</v>
      </c>
      <c r="F134" s="531">
        <v>30</v>
      </c>
      <c r="G134" s="48">
        <v>1</v>
      </c>
      <c r="H134" s="531">
        <v>15</v>
      </c>
      <c r="I134" s="544"/>
      <c r="J134" s="544">
        <v>15</v>
      </c>
      <c r="K134" s="544"/>
      <c r="L134" s="544"/>
      <c r="M134" s="544"/>
      <c r="N134" s="546"/>
      <c r="O134" s="396"/>
      <c r="P134" s="386"/>
      <c r="Q134" s="392">
        <v>15</v>
      </c>
      <c r="R134" s="390">
        <v>15</v>
      </c>
      <c r="S134" s="396"/>
      <c r="T134" s="386"/>
      <c r="U134" s="392"/>
      <c r="V134" s="390"/>
      <c r="W134" s="396"/>
      <c r="X134" s="386"/>
      <c r="Y134" s="392"/>
      <c r="Z134" s="394"/>
      <c r="AA134" s="392"/>
      <c r="AB134" s="390"/>
      <c r="AC134" s="388"/>
      <c r="AD134" s="394"/>
      <c r="AE134" s="392"/>
      <c r="AF134" s="390"/>
      <c r="AG134" s="388"/>
      <c r="AH134" s="386"/>
      <c r="AI134" s="18"/>
    </row>
    <row r="135" spans="2:35" s="9" customFormat="1" ht="12" customHeight="1" x14ac:dyDescent="0.2">
      <c r="B135" s="548"/>
      <c r="C135" s="455"/>
      <c r="D135" s="296"/>
      <c r="E135" s="113" t="s">
        <v>40</v>
      </c>
      <c r="F135" s="532"/>
      <c r="G135" s="86">
        <v>2</v>
      </c>
      <c r="H135" s="532"/>
      <c r="I135" s="545"/>
      <c r="J135" s="545"/>
      <c r="K135" s="545"/>
      <c r="L135" s="545"/>
      <c r="M135" s="545"/>
      <c r="N135" s="547"/>
      <c r="O135" s="397"/>
      <c r="P135" s="387"/>
      <c r="Q135" s="393"/>
      <c r="R135" s="391"/>
      <c r="S135" s="397"/>
      <c r="T135" s="387"/>
      <c r="U135" s="393"/>
      <c r="V135" s="391"/>
      <c r="W135" s="397"/>
      <c r="X135" s="387"/>
      <c r="Y135" s="393"/>
      <c r="Z135" s="395"/>
      <c r="AA135" s="393"/>
      <c r="AB135" s="391"/>
      <c r="AC135" s="389"/>
      <c r="AD135" s="395"/>
      <c r="AE135" s="393"/>
      <c r="AF135" s="391"/>
      <c r="AG135" s="389"/>
      <c r="AH135" s="387"/>
      <c r="AI135" s="18"/>
    </row>
    <row r="136" spans="2:35" s="9" customFormat="1" ht="12" customHeight="1" x14ac:dyDescent="0.2">
      <c r="B136" s="446" t="s">
        <v>152</v>
      </c>
      <c r="C136" s="454" t="s">
        <v>153</v>
      </c>
      <c r="D136" s="252" t="s">
        <v>45</v>
      </c>
      <c r="E136" s="41"/>
      <c r="F136" s="529">
        <v>30</v>
      </c>
      <c r="G136" s="48">
        <v>1</v>
      </c>
      <c r="H136" s="529">
        <v>15</v>
      </c>
      <c r="I136" s="544"/>
      <c r="J136" s="549">
        <v>15</v>
      </c>
      <c r="K136" s="544"/>
      <c r="L136" s="544"/>
      <c r="M136" s="544"/>
      <c r="N136" s="546"/>
      <c r="O136" s="396"/>
      <c r="P136" s="386"/>
      <c r="Q136" s="392"/>
      <c r="R136" s="390"/>
      <c r="S136" s="396"/>
      <c r="T136" s="386"/>
      <c r="U136" s="392"/>
      <c r="V136" s="390"/>
      <c r="W136" s="396">
        <v>15</v>
      </c>
      <c r="X136" s="386">
        <v>15</v>
      </c>
      <c r="Y136" s="392"/>
      <c r="Z136" s="394"/>
      <c r="AA136" s="392"/>
      <c r="AB136" s="390"/>
      <c r="AC136" s="388"/>
      <c r="AD136" s="394"/>
      <c r="AE136" s="392"/>
      <c r="AF136" s="390"/>
      <c r="AG136" s="388"/>
      <c r="AH136" s="386"/>
      <c r="AI136" s="18"/>
    </row>
    <row r="137" spans="2:35" s="9" customFormat="1" ht="12" customHeight="1" thickBot="1" x14ac:dyDescent="0.25">
      <c r="B137" s="523"/>
      <c r="C137" s="465"/>
      <c r="D137" s="253" t="s">
        <v>40</v>
      </c>
      <c r="E137" s="133"/>
      <c r="F137" s="559"/>
      <c r="G137" s="97">
        <v>2</v>
      </c>
      <c r="H137" s="559"/>
      <c r="I137" s="560"/>
      <c r="J137" s="550"/>
      <c r="K137" s="560"/>
      <c r="L137" s="560"/>
      <c r="M137" s="560"/>
      <c r="N137" s="574"/>
      <c r="O137" s="524"/>
      <c r="P137" s="474"/>
      <c r="Q137" s="475"/>
      <c r="R137" s="471"/>
      <c r="S137" s="524"/>
      <c r="T137" s="474"/>
      <c r="U137" s="475"/>
      <c r="V137" s="471"/>
      <c r="W137" s="524"/>
      <c r="X137" s="474"/>
      <c r="Y137" s="475"/>
      <c r="Z137" s="461"/>
      <c r="AA137" s="475"/>
      <c r="AB137" s="471"/>
      <c r="AC137" s="472"/>
      <c r="AD137" s="461"/>
      <c r="AE137" s="475"/>
      <c r="AF137" s="471"/>
      <c r="AG137" s="472"/>
      <c r="AH137" s="474"/>
      <c r="AI137" s="18"/>
    </row>
    <row r="138" spans="2:35" s="9" customFormat="1" ht="13.15" customHeight="1" x14ac:dyDescent="0.2">
      <c r="B138" s="280" t="s">
        <v>154</v>
      </c>
      <c r="C138" s="275"/>
      <c r="D138" s="305"/>
      <c r="E138" s="239"/>
      <c r="F138" s="238"/>
      <c r="G138" s="239"/>
      <c r="H138" s="238"/>
      <c r="I138" s="240"/>
      <c r="J138" s="241"/>
      <c r="K138" s="240"/>
      <c r="L138" s="240"/>
      <c r="M138" s="240"/>
      <c r="N138" s="317"/>
      <c r="O138" s="243"/>
      <c r="P138" s="244"/>
      <c r="Q138" s="242"/>
      <c r="R138" s="346"/>
      <c r="S138" s="348"/>
      <c r="T138" s="244"/>
      <c r="U138" s="242"/>
      <c r="V138" s="346"/>
      <c r="W138" s="348"/>
      <c r="X138" s="244"/>
      <c r="Y138" s="242"/>
      <c r="Z138" s="245"/>
      <c r="AA138" s="242"/>
      <c r="AB138" s="346"/>
      <c r="AC138" s="366"/>
      <c r="AD138" s="245"/>
      <c r="AE138" s="242"/>
      <c r="AF138" s="346"/>
      <c r="AG138" s="246"/>
      <c r="AH138" s="247"/>
      <c r="AI138" s="18"/>
    </row>
    <row r="139" spans="2:35" s="9" customFormat="1" ht="19.899999999999999" customHeight="1" x14ac:dyDescent="0.2">
      <c r="B139" s="36" t="s">
        <v>155</v>
      </c>
      <c r="C139" s="33" t="s">
        <v>156</v>
      </c>
      <c r="D139" s="286"/>
      <c r="E139" s="40" t="s">
        <v>40</v>
      </c>
      <c r="F139" s="78">
        <v>30</v>
      </c>
      <c r="G139" s="39">
        <v>3</v>
      </c>
      <c r="H139" s="78">
        <v>30</v>
      </c>
      <c r="I139" s="23"/>
      <c r="J139" s="22"/>
      <c r="K139" s="23"/>
      <c r="L139" s="23"/>
      <c r="M139" s="23"/>
      <c r="N139" s="318"/>
      <c r="O139" s="81"/>
      <c r="P139" s="16"/>
      <c r="Q139" s="79"/>
      <c r="R139" s="342"/>
      <c r="S139" s="349"/>
      <c r="T139" s="16"/>
      <c r="U139" s="79">
        <v>30</v>
      </c>
      <c r="V139" s="342"/>
      <c r="W139" s="349"/>
      <c r="X139" s="16"/>
      <c r="Y139" s="79"/>
      <c r="Z139" s="49"/>
      <c r="AA139" s="79"/>
      <c r="AB139" s="342"/>
      <c r="AC139" s="367"/>
      <c r="AD139" s="49"/>
      <c r="AE139" s="79"/>
      <c r="AF139" s="342"/>
      <c r="AG139" s="82"/>
      <c r="AH139" s="80"/>
      <c r="AI139" s="18"/>
    </row>
    <row r="140" spans="2:35" s="9" customFormat="1" ht="19.899999999999999" customHeight="1" thickBot="1" x14ac:dyDescent="0.25">
      <c r="B140" s="118" t="s">
        <v>157</v>
      </c>
      <c r="C140" s="120" t="s">
        <v>158</v>
      </c>
      <c r="D140" s="109"/>
      <c r="E140" s="95" t="s">
        <v>159</v>
      </c>
      <c r="F140" s="83">
        <v>30</v>
      </c>
      <c r="G140" s="87">
        <v>3</v>
      </c>
      <c r="H140" s="83">
        <v>15</v>
      </c>
      <c r="I140" s="123"/>
      <c r="J140" s="117">
        <v>15</v>
      </c>
      <c r="K140" s="123"/>
      <c r="L140" s="123"/>
      <c r="M140" s="123"/>
      <c r="N140" s="319"/>
      <c r="O140" s="107"/>
      <c r="P140" s="114"/>
      <c r="Q140" s="84"/>
      <c r="R140" s="248"/>
      <c r="S140" s="350"/>
      <c r="T140" s="29"/>
      <c r="U140" s="84"/>
      <c r="V140" s="248"/>
      <c r="W140" s="350"/>
      <c r="X140" s="114"/>
      <c r="Y140" s="84"/>
      <c r="Z140" s="85"/>
      <c r="AA140" s="84">
        <v>15</v>
      </c>
      <c r="AB140" s="248">
        <v>15</v>
      </c>
      <c r="AC140" s="368"/>
      <c r="AD140" s="85"/>
      <c r="AE140" s="84"/>
      <c r="AF140" s="248"/>
      <c r="AG140" s="130"/>
      <c r="AH140" s="131"/>
      <c r="AI140" s="18"/>
    </row>
    <row r="141" spans="2:35" s="9" customFormat="1" ht="13.15" customHeight="1" x14ac:dyDescent="0.2">
      <c r="B141" s="280" t="s">
        <v>160</v>
      </c>
      <c r="C141" s="275"/>
      <c r="D141" s="243"/>
      <c r="E141" s="245"/>
      <c r="F141" s="242"/>
      <c r="G141" s="245"/>
      <c r="H141" s="242"/>
      <c r="I141" s="240"/>
      <c r="J141" s="240"/>
      <c r="K141" s="240"/>
      <c r="L141" s="240"/>
      <c r="M141" s="240"/>
      <c r="N141" s="317"/>
      <c r="O141" s="243"/>
      <c r="P141" s="244"/>
      <c r="Q141" s="242"/>
      <c r="R141" s="346"/>
      <c r="S141" s="348"/>
      <c r="T141" s="244"/>
      <c r="U141" s="242"/>
      <c r="V141" s="346"/>
      <c r="W141" s="348"/>
      <c r="X141" s="244"/>
      <c r="Y141" s="242"/>
      <c r="Z141" s="245"/>
      <c r="AA141" s="242"/>
      <c r="AB141" s="346"/>
      <c r="AC141" s="366"/>
      <c r="AD141" s="245"/>
      <c r="AE141" s="242"/>
      <c r="AF141" s="346"/>
      <c r="AG141" s="246"/>
      <c r="AH141" s="247"/>
      <c r="AI141" s="18"/>
    </row>
    <row r="142" spans="2:35" s="9" customFormat="1" ht="12" customHeight="1" x14ac:dyDescent="0.2">
      <c r="B142" s="446" t="s">
        <v>161</v>
      </c>
      <c r="C142" s="454" t="s">
        <v>162</v>
      </c>
      <c r="D142" s="301"/>
      <c r="E142" s="46" t="s">
        <v>45</v>
      </c>
      <c r="F142" s="531">
        <v>60</v>
      </c>
      <c r="G142" s="49">
        <v>3</v>
      </c>
      <c r="H142" s="531">
        <v>45</v>
      </c>
      <c r="I142" s="544"/>
      <c r="J142" s="544">
        <v>15</v>
      </c>
      <c r="K142" s="544"/>
      <c r="L142" s="544"/>
      <c r="M142" s="544"/>
      <c r="N142" s="546"/>
      <c r="O142" s="396"/>
      <c r="P142" s="386"/>
      <c r="Q142" s="392">
        <v>30</v>
      </c>
      <c r="R142" s="390"/>
      <c r="S142" s="396">
        <v>15</v>
      </c>
      <c r="T142" s="386">
        <v>15</v>
      </c>
      <c r="U142" s="392"/>
      <c r="V142" s="390"/>
      <c r="W142" s="396"/>
      <c r="X142" s="386"/>
      <c r="Y142" s="392"/>
      <c r="Z142" s="394"/>
      <c r="AA142" s="392"/>
      <c r="AB142" s="390"/>
      <c r="AC142" s="388"/>
      <c r="AD142" s="394"/>
      <c r="AE142" s="392"/>
      <c r="AF142" s="390"/>
      <c r="AG142" s="388"/>
      <c r="AH142" s="386"/>
      <c r="AI142" s="18"/>
    </row>
    <row r="143" spans="2:35" s="9" customFormat="1" ht="12" customHeight="1" x14ac:dyDescent="0.2">
      <c r="B143" s="555"/>
      <c r="C143" s="569"/>
      <c r="D143" s="252" t="s">
        <v>37</v>
      </c>
      <c r="E143" s="44"/>
      <c r="F143" s="581"/>
      <c r="G143" s="48">
        <v>2</v>
      </c>
      <c r="H143" s="581"/>
      <c r="I143" s="582"/>
      <c r="J143" s="582"/>
      <c r="K143" s="582"/>
      <c r="L143" s="582"/>
      <c r="M143" s="582"/>
      <c r="N143" s="584"/>
      <c r="O143" s="583"/>
      <c r="P143" s="563"/>
      <c r="Q143" s="453"/>
      <c r="R143" s="562"/>
      <c r="S143" s="583"/>
      <c r="T143" s="563"/>
      <c r="U143" s="453"/>
      <c r="V143" s="562"/>
      <c r="W143" s="583"/>
      <c r="X143" s="563"/>
      <c r="Y143" s="453"/>
      <c r="Z143" s="450"/>
      <c r="AA143" s="453"/>
      <c r="AB143" s="562"/>
      <c r="AC143" s="561"/>
      <c r="AD143" s="450"/>
      <c r="AE143" s="453"/>
      <c r="AF143" s="562"/>
      <c r="AG143" s="561"/>
      <c r="AH143" s="563"/>
      <c r="AI143" s="18"/>
    </row>
    <row r="144" spans="2:35" s="9" customFormat="1" ht="12" customHeight="1" x14ac:dyDescent="0.2">
      <c r="B144" s="447"/>
      <c r="C144" s="455"/>
      <c r="D144" s="296" t="s">
        <v>45</v>
      </c>
      <c r="E144" s="45"/>
      <c r="F144" s="532"/>
      <c r="G144" s="55">
        <v>1</v>
      </c>
      <c r="H144" s="532"/>
      <c r="I144" s="545"/>
      <c r="J144" s="545"/>
      <c r="K144" s="545"/>
      <c r="L144" s="545"/>
      <c r="M144" s="545"/>
      <c r="N144" s="547"/>
      <c r="O144" s="397"/>
      <c r="P144" s="387"/>
      <c r="Q144" s="393"/>
      <c r="R144" s="391"/>
      <c r="S144" s="397"/>
      <c r="T144" s="387"/>
      <c r="U144" s="393"/>
      <c r="V144" s="391"/>
      <c r="W144" s="397"/>
      <c r="X144" s="387"/>
      <c r="Y144" s="393"/>
      <c r="Z144" s="395"/>
      <c r="AA144" s="393"/>
      <c r="AB144" s="391"/>
      <c r="AC144" s="389"/>
      <c r="AD144" s="395"/>
      <c r="AE144" s="393"/>
      <c r="AF144" s="391"/>
      <c r="AG144" s="389"/>
      <c r="AH144" s="387"/>
      <c r="AI144" s="18"/>
    </row>
    <row r="145" spans="2:35" s="9" customFormat="1" ht="12" customHeight="1" x14ac:dyDescent="0.2">
      <c r="B145" s="446" t="s">
        <v>163</v>
      </c>
      <c r="C145" s="454" t="s">
        <v>164</v>
      </c>
      <c r="D145" s="252"/>
      <c r="E145" s="44" t="s">
        <v>40</v>
      </c>
      <c r="F145" s="529">
        <v>60</v>
      </c>
      <c r="G145" s="48">
        <v>2</v>
      </c>
      <c r="H145" s="529">
        <v>30</v>
      </c>
      <c r="I145" s="544"/>
      <c r="J145" s="549">
        <v>30</v>
      </c>
      <c r="K145" s="544"/>
      <c r="L145" s="544"/>
      <c r="M145" s="544"/>
      <c r="N145" s="546"/>
      <c r="O145" s="396"/>
      <c r="P145" s="386"/>
      <c r="Q145" s="392"/>
      <c r="R145" s="390"/>
      <c r="S145" s="396"/>
      <c r="T145" s="386"/>
      <c r="U145" s="392"/>
      <c r="V145" s="390"/>
      <c r="W145" s="396"/>
      <c r="X145" s="386"/>
      <c r="Y145" s="392">
        <v>30</v>
      </c>
      <c r="Z145" s="394">
        <v>30</v>
      </c>
      <c r="AA145" s="392"/>
      <c r="AB145" s="390"/>
      <c r="AC145" s="388"/>
      <c r="AD145" s="394"/>
      <c r="AE145" s="392"/>
      <c r="AF145" s="390"/>
      <c r="AG145" s="388"/>
      <c r="AH145" s="386"/>
      <c r="AI145" s="18"/>
    </row>
    <row r="146" spans="2:35" s="9" customFormat="1" ht="12" customHeight="1" thickBot="1" x14ac:dyDescent="0.25">
      <c r="B146" s="523"/>
      <c r="C146" s="465"/>
      <c r="D146" s="253"/>
      <c r="E146" s="133" t="s">
        <v>40</v>
      </c>
      <c r="F146" s="559"/>
      <c r="G146" s="97">
        <v>3</v>
      </c>
      <c r="H146" s="559"/>
      <c r="I146" s="560"/>
      <c r="J146" s="550"/>
      <c r="K146" s="560"/>
      <c r="L146" s="560"/>
      <c r="M146" s="560"/>
      <c r="N146" s="574"/>
      <c r="O146" s="524"/>
      <c r="P146" s="474"/>
      <c r="Q146" s="475"/>
      <c r="R146" s="471"/>
      <c r="S146" s="524"/>
      <c r="T146" s="474"/>
      <c r="U146" s="475"/>
      <c r="V146" s="471"/>
      <c r="W146" s="524"/>
      <c r="X146" s="474"/>
      <c r="Y146" s="475"/>
      <c r="Z146" s="461"/>
      <c r="AA146" s="475"/>
      <c r="AB146" s="471"/>
      <c r="AC146" s="472"/>
      <c r="AD146" s="461"/>
      <c r="AE146" s="475"/>
      <c r="AF146" s="471"/>
      <c r="AG146" s="472"/>
      <c r="AH146" s="474"/>
      <c r="AI146" s="18"/>
    </row>
    <row r="147" spans="2:35" s="21" customFormat="1" ht="13.15" customHeight="1" x14ac:dyDescent="0.2">
      <c r="B147" s="589" t="s">
        <v>165</v>
      </c>
      <c r="C147" s="591" t="s">
        <v>166</v>
      </c>
      <c r="D147" s="306" t="s">
        <v>40</v>
      </c>
      <c r="E147" s="260"/>
      <c r="F147" s="593">
        <v>60</v>
      </c>
      <c r="G147" s="260">
        <v>1</v>
      </c>
      <c r="H147" s="593">
        <v>15</v>
      </c>
      <c r="I147" s="595"/>
      <c r="J147" s="597">
        <v>45</v>
      </c>
      <c r="K147" s="595"/>
      <c r="L147" s="595"/>
      <c r="M147" s="595"/>
      <c r="N147" s="604"/>
      <c r="O147" s="585">
        <v>0</v>
      </c>
      <c r="P147" s="587">
        <v>0</v>
      </c>
      <c r="Q147" s="606">
        <v>0</v>
      </c>
      <c r="R147" s="608">
        <v>0</v>
      </c>
      <c r="S147" s="585">
        <v>0</v>
      </c>
      <c r="T147" s="587">
        <v>0</v>
      </c>
      <c r="U147" s="606">
        <v>0</v>
      </c>
      <c r="V147" s="608">
        <v>0</v>
      </c>
      <c r="W147" s="585">
        <v>0</v>
      </c>
      <c r="X147" s="587">
        <v>0</v>
      </c>
      <c r="Y147" s="606">
        <v>0</v>
      </c>
      <c r="Z147" s="604">
        <v>0</v>
      </c>
      <c r="AA147" s="606">
        <v>15</v>
      </c>
      <c r="AB147" s="608">
        <v>45</v>
      </c>
      <c r="AC147" s="602">
        <v>0</v>
      </c>
      <c r="AD147" s="604">
        <v>0</v>
      </c>
      <c r="AE147" s="606">
        <v>0</v>
      </c>
      <c r="AF147" s="608">
        <v>0</v>
      </c>
      <c r="AG147" s="602">
        <v>0</v>
      </c>
      <c r="AH147" s="587">
        <v>0</v>
      </c>
      <c r="AI147" s="599">
        <f>SUM(O147:AH148)</f>
        <v>60</v>
      </c>
    </row>
    <row r="148" spans="2:35" s="21" customFormat="1" ht="13.15" customHeight="1" thickBot="1" x14ac:dyDescent="0.25">
      <c r="B148" s="590"/>
      <c r="C148" s="592"/>
      <c r="D148" s="307" t="s">
        <v>45</v>
      </c>
      <c r="E148" s="261"/>
      <c r="F148" s="594"/>
      <c r="G148" s="261">
        <v>6</v>
      </c>
      <c r="H148" s="594"/>
      <c r="I148" s="596"/>
      <c r="J148" s="598"/>
      <c r="K148" s="596"/>
      <c r="L148" s="596"/>
      <c r="M148" s="596"/>
      <c r="N148" s="605"/>
      <c r="O148" s="586"/>
      <c r="P148" s="588"/>
      <c r="Q148" s="607"/>
      <c r="R148" s="609"/>
      <c r="S148" s="586"/>
      <c r="T148" s="588"/>
      <c r="U148" s="607"/>
      <c r="V148" s="609"/>
      <c r="W148" s="586"/>
      <c r="X148" s="588"/>
      <c r="Y148" s="607"/>
      <c r="Z148" s="605"/>
      <c r="AA148" s="607"/>
      <c r="AB148" s="609"/>
      <c r="AC148" s="603"/>
      <c r="AD148" s="605"/>
      <c r="AE148" s="607"/>
      <c r="AF148" s="609"/>
      <c r="AG148" s="603"/>
      <c r="AH148" s="588"/>
      <c r="AI148" s="599"/>
    </row>
    <row r="149" spans="2:35" s="21" customFormat="1" ht="19.899999999999999" customHeight="1" x14ac:dyDescent="0.2">
      <c r="B149" s="166" t="s">
        <v>167</v>
      </c>
      <c r="C149" s="167" t="s">
        <v>168</v>
      </c>
      <c r="D149" s="178"/>
      <c r="E149" s="174"/>
      <c r="F149" s="173">
        <f>SUM(F150:F155)</f>
        <v>120</v>
      </c>
      <c r="G149" s="174">
        <f>SUM(G150:G155)</f>
        <v>14</v>
      </c>
      <c r="H149" s="173">
        <f>SUM(H150:H155)</f>
        <v>60</v>
      </c>
      <c r="I149" s="175"/>
      <c r="J149" s="175">
        <f>SUM(J150:J155)</f>
        <v>45</v>
      </c>
      <c r="K149" s="175"/>
      <c r="L149" s="175"/>
      <c r="M149" s="175"/>
      <c r="N149" s="174">
        <f t="shared" ref="N149:AH149" si="10">SUM(N150:N155)</f>
        <v>15</v>
      </c>
      <c r="O149" s="178">
        <f t="shared" si="10"/>
        <v>0</v>
      </c>
      <c r="P149" s="176">
        <f t="shared" si="10"/>
        <v>0</v>
      </c>
      <c r="Q149" s="173">
        <f t="shared" si="10"/>
        <v>0</v>
      </c>
      <c r="R149" s="177">
        <f t="shared" si="10"/>
        <v>0</v>
      </c>
      <c r="S149" s="178">
        <f t="shared" si="10"/>
        <v>0</v>
      </c>
      <c r="T149" s="176">
        <f t="shared" si="10"/>
        <v>0</v>
      </c>
      <c r="U149" s="173">
        <f t="shared" si="10"/>
        <v>0</v>
      </c>
      <c r="V149" s="177">
        <f t="shared" si="10"/>
        <v>0</v>
      </c>
      <c r="W149" s="178">
        <f t="shared" si="10"/>
        <v>0</v>
      </c>
      <c r="X149" s="176">
        <f t="shared" si="10"/>
        <v>0</v>
      </c>
      <c r="Y149" s="173">
        <f t="shared" si="10"/>
        <v>15</v>
      </c>
      <c r="Z149" s="174">
        <f t="shared" si="10"/>
        <v>15</v>
      </c>
      <c r="AA149" s="173">
        <f t="shared" si="10"/>
        <v>0</v>
      </c>
      <c r="AB149" s="177">
        <f t="shared" si="10"/>
        <v>0</v>
      </c>
      <c r="AC149" s="357">
        <f t="shared" si="10"/>
        <v>45</v>
      </c>
      <c r="AD149" s="174">
        <f t="shared" si="10"/>
        <v>45</v>
      </c>
      <c r="AE149" s="173">
        <f t="shared" si="10"/>
        <v>0</v>
      </c>
      <c r="AF149" s="177">
        <f t="shared" si="10"/>
        <v>0</v>
      </c>
      <c r="AG149" s="357">
        <f t="shared" si="10"/>
        <v>0</v>
      </c>
      <c r="AH149" s="176">
        <f t="shared" si="10"/>
        <v>0</v>
      </c>
      <c r="AI149" s="20">
        <f>SUM(O149:AH149)</f>
        <v>120</v>
      </c>
    </row>
    <row r="150" spans="2:35" s="9" customFormat="1" ht="13.15" customHeight="1" x14ac:dyDescent="0.2">
      <c r="B150" s="446" t="s">
        <v>169</v>
      </c>
      <c r="C150" s="448"/>
      <c r="D150" s="304"/>
      <c r="E150" s="48" t="s">
        <v>37</v>
      </c>
      <c r="F150" s="392">
        <v>60</v>
      </c>
      <c r="G150" s="48">
        <v>4</v>
      </c>
      <c r="H150" s="392">
        <v>30</v>
      </c>
      <c r="I150" s="438"/>
      <c r="J150" s="438">
        <v>30</v>
      </c>
      <c r="K150" s="600"/>
      <c r="L150" s="600"/>
      <c r="M150" s="438"/>
      <c r="N150" s="394"/>
      <c r="O150" s="396"/>
      <c r="P150" s="386"/>
      <c r="Q150" s="392"/>
      <c r="R150" s="390"/>
      <c r="S150" s="396"/>
      <c r="T150" s="386"/>
      <c r="U150" s="392"/>
      <c r="V150" s="390"/>
      <c r="W150" s="396"/>
      <c r="X150" s="386"/>
      <c r="Y150" s="392"/>
      <c r="Z150" s="394"/>
      <c r="AA150" s="392"/>
      <c r="AB150" s="390"/>
      <c r="AC150" s="388">
        <v>30</v>
      </c>
      <c r="AD150" s="394">
        <v>30</v>
      </c>
      <c r="AE150" s="392"/>
      <c r="AF150" s="390"/>
      <c r="AG150" s="388"/>
      <c r="AH150" s="386"/>
      <c r="AI150" s="18"/>
    </row>
    <row r="151" spans="2:35" s="9" customFormat="1" ht="13.15" customHeight="1" x14ac:dyDescent="0.2">
      <c r="B151" s="447"/>
      <c r="C151" s="449"/>
      <c r="D151" s="136"/>
      <c r="E151" s="86" t="s">
        <v>40</v>
      </c>
      <c r="F151" s="393"/>
      <c r="G151" s="86">
        <v>3</v>
      </c>
      <c r="H151" s="393"/>
      <c r="I151" s="439"/>
      <c r="J151" s="439"/>
      <c r="K151" s="601"/>
      <c r="L151" s="601"/>
      <c r="M151" s="439"/>
      <c r="N151" s="395"/>
      <c r="O151" s="397"/>
      <c r="P151" s="387"/>
      <c r="Q151" s="393"/>
      <c r="R151" s="391"/>
      <c r="S151" s="397"/>
      <c r="T151" s="387"/>
      <c r="U151" s="393"/>
      <c r="V151" s="391"/>
      <c r="W151" s="397"/>
      <c r="X151" s="387"/>
      <c r="Y151" s="393"/>
      <c r="Z151" s="395"/>
      <c r="AA151" s="393"/>
      <c r="AB151" s="391"/>
      <c r="AC151" s="389"/>
      <c r="AD151" s="395"/>
      <c r="AE151" s="393"/>
      <c r="AF151" s="391"/>
      <c r="AG151" s="389"/>
      <c r="AH151" s="387"/>
      <c r="AI151" s="18"/>
    </row>
    <row r="152" spans="2:35" s="9" customFormat="1" ht="13.15" customHeight="1" x14ac:dyDescent="0.2">
      <c r="B152" s="446" t="s">
        <v>170</v>
      </c>
      <c r="C152" s="448"/>
      <c r="D152" s="304"/>
      <c r="E152" s="48" t="s">
        <v>171</v>
      </c>
      <c r="F152" s="392">
        <v>30</v>
      </c>
      <c r="G152" s="48">
        <v>1</v>
      </c>
      <c r="H152" s="392">
        <v>15</v>
      </c>
      <c r="I152" s="438"/>
      <c r="J152" s="438">
        <v>15</v>
      </c>
      <c r="K152" s="600"/>
      <c r="L152" s="600"/>
      <c r="M152" s="438"/>
      <c r="N152" s="394"/>
      <c r="O152" s="396"/>
      <c r="P152" s="386"/>
      <c r="Q152" s="392"/>
      <c r="R152" s="390"/>
      <c r="S152" s="396"/>
      <c r="T152" s="386"/>
      <c r="U152" s="392"/>
      <c r="V152" s="390"/>
      <c r="W152" s="396"/>
      <c r="X152" s="386"/>
      <c r="Y152" s="392">
        <v>15</v>
      </c>
      <c r="Z152" s="394">
        <v>15</v>
      </c>
      <c r="AA152" s="392"/>
      <c r="AB152" s="390"/>
      <c r="AC152" s="388"/>
      <c r="AD152" s="394"/>
      <c r="AE152" s="392"/>
      <c r="AF152" s="390"/>
      <c r="AG152" s="388"/>
      <c r="AH152" s="386"/>
      <c r="AI152" s="18"/>
    </row>
    <row r="153" spans="2:35" s="9" customFormat="1" ht="13.15" customHeight="1" x14ac:dyDescent="0.2">
      <c r="B153" s="447"/>
      <c r="C153" s="449"/>
      <c r="D153" s="136"/>
      <c r="E153" s="86" t="s">
        <v>40</v>
      </c>
      <c r="F153" s="393"/>
      <c r="G153" s="86">
        <v>2</v>
      </c>
      <c r="H153" s="393"/>
      <c r="I153" s="439"/>
      <c r="J153" s="439"/>
      <c r="K153" s="601"/>
      <c r="L153" s="601"/>
      <c r="M153" s="439"/>
      <c r="N153" s="395"/>
      <c r="O153" s="397"/>
      <c r="P153" s="387"/>
      <c r="Q153" s="393"/>
      <c r="R153" s="391"/>
      <c r="S153" s="397"/>
      <c r="T153" s="387"/>
      <c r="U153" s="393"/>
      <c r="V153" s="391"/>
      <c r="W153" s="397"/>
      <c r="X153" s="387"/>
      <c r="Y153" s="393"/>
      <c r="Z153" s="395"/>
      <c r="AA153" s="393"/>
      <c r="AB153" s="391"/>
      <c r="AC153" s="389"/>
      <c r="AD153" s="395"/>
      <c r="AE153" s="393"/>
      <c r="AF153" s="391"/>
      <c r="AG153" s="389"/>
      <c r="AH153" s="387"/>
      <c r="AI153" s="18"/>
    </row>
    <row r="154" spans="2:35" s="9" customFormat="1" ht="19.899999999999999" customHeight="1" x14ac:dyDescent="0.2">
      <c r="B154" s="36" t="s">
        <v>172</v>
      </c>
      <c r="C154" s="34"/>
      <c r="D154" s="81"/>
      <c r="E154" s="49" t="s">
        <v>40</v>
      </c>
      <c r="F154" s="26">
        <v>15</v>
      </c>
      <c r="G154" s="49">
        <v>2</v>
      </c>
      <c r="H154" s="26">
        <v>15</v>
      </c>
      <c r="I154" s="14"/>
      <c r="J154" s="14"/>
      <c r="K154" s="19"/>
      <c r="L154" s="19"/>
      <c r="M154" s="14"/>
      <c r="N154" s="49"/>
      <c r="O154" s="81"/>
      <c r="P154" s="16"/>
      <c r="Q154" s="26"/>
      <c r="R154" s="342"/>
      <c r="S154" s="81"/>
      <c r="T154" s="16"/>
      <c r="U154" s="26"/>
      <c r="V154" s="342"/>
      <c r="W154" s="81"/>
      <c r="X154" s="16"/>
      <c r="Y154" s="26"/>
      <c r="Z154" s="49"/>
      <c r="AA154" s="26"/>
      <c r="AB154" s="342"/>
      <c r="AC154" s="82">
        <v>15</v>
      </c>
      <c r="AD154" s="49"/>
      <c r="AE154" s="26"/>
      <c r="AF154" s="342"/>
      <c r="AG154" s="82"/>
      <c r="AH154" s="16"/>
      <c r="AI154" s="18"/>
    </row>
    <row r="155" spans="2:35" s="9" customFormat="1" ht="19.899999999999999" customHeight="1" thickBot="1" x14ac:dyDescent="0.25">
      <c r="B155" s="36" t="s">
        <v>173</v>
      </c>
      <c r="C155" s="34"/>
      <c r="D155" s="81"/>
      <c r="E155" s="49" t="s">
        <v>45</v>
      </c>
      <c r="F155" s="26">
        <v>15</v>
      </c>
      <c r="G155" s="49">
        <v>2</v>
      </c>
      <c r="H155" s="26"/>
      <c r="I155" s="14"/>
      <c r="J155" s="14"/>
      <c r="K155" s="19"/>
      <c r="L155" s="19"/>
      <c r="M155" s="14"/>
      <c r="N155" s="49">
        <v>15</v>
      </c>
      <c r="O155" s="81"/>
      <c r="P155" s="16"/>
      <c r="Q155" s="26"/>
      <c r="R155" s="342"/>
      <c r="S155" s="81"/>
      <c r="T155" s="16"/>
      <c r="U155" s="26"/>
      <c r="V155" s="342"/>
      <c r="W155" s="81"/>
      <c r="X155" s="16"/>
      <c r="Y155" s="26"/>
      <c r="Z155" s="49"/>
      <c r="AA155" s="26"/>
      <c r="AB155" s="342"/>
      <c r="AC155" s="82"/>
      <c r="AD155" s="49">
        <v>15</v>
      </c>
      <c r="AE155" s="26"/>
      <c r="AF155" s="342"/>
      <c r="AG155" s="82"/>
      <c r="AH155" s="16"/>
      <c r="AI155" s="76"/>
    </row>
    <row r="156" spans="2:35" s="21" customFormat="1" ht="19.899999999999999" customHeight="1" x14ac:dyDescent="0.2">
      <c r="B156" s="262" t="s">
        <v>174</v>
      </c>
      <c r="C156" s="167" t="s">
        <v>175</v>
      </c>
      <c r="D156" s="178"/>
      <c r="E156" s="174"/>
      <c r="F156" s="173">
        <f>SUM(F157,F159)</f>
        <v>60</v>
      </c>
      <c r="G156" s="174">
        <f>SUM(G157:G160)</f>
        <v>7</v>
      </c>
      <c r="H156" s="173">
        <f>SUM(H157,H159)</f>
        <v>30</v>
      </c>
      <c r="I156" s="175"/>
      <c r="J156" s="175">
        <f>SUM(J157,J159)</f>
        <v>30</v>
      </c>
      <c r="K156" s="175"/>
      <c r="L156" s="175"/>
      <c r="M156" s="175"/>
      <c r="N156" s="174"/>
      <c r="O156" s="178">
        <f t="shared" ref="O156:AH156" si="11">SUM(O157,O160)</f>
        <v>0</v>
      </c>
      <c r="P156" s="176">
        <f t="shared" si="11"/>
        <v>0</v>
      </c>
      <c r="Q156" s="173">
        <f t="shared" si="11"/>
        <v>0</v>
      </c>
      <c r="R156" s="177">
        <f t="shared" si="11"/>
        <v>0</v>
      </c>
      <c r="S156" s="178">
        <f t="shared" si="11"/>
        <v>0</v>
      </c>
      <c r="T156" s="176">
        <f t="shared" si="11"/>
        <v>0</v>
      </c>
      <c r="U156" s="173">
        <f t="shared" si="11"/>
        <v>15</v>
      </c>
      <c r="V156" s="177">
        <f t="shared" si="11"/>
        <v>15</v>
      </c>
      <c r="W156" s="178">
        <f t="shared" si="11"/>
        <v>0</v>
      </c>
      <c r="X156" s="176">
        <f t="shared" si="11"/>
        <v>0</v>
      </c>
      <c r="Y156" s="173">
        <f t="shared" si="11"/>
        <v>0</v>
      </c>
      <c r="Z156" s="174">
        <f t="shared" si="11"/>
        <v>0</v>
      </c>
      <c r="AA156" s="173">
        <f>SUM(AA157,AA159)</f>
        <v>15</v>
      </c>
      <c r="AB156" s="177">
        <f>SUM(AB157,AB159)</f>
        <v>15</v>
      </c>
      <c r="AC156" s="357">
        <f t="shared" si="11"/>
        <v>0</v>
      </c>
      <c r="AD156" s="174">
        <f t="shared" si="11"/>
        <v>0</v>
      </c>
      <c r="AE156" s="173">
        <f t="shared" si="11"/>
        <v>0</v>
      </c>
      <c r="AF156" s="177">
        <f t="shared" si="11"/>
        <v>0</v>
      </c>
      <c r="AG156" s="357">
        <f>SUM(AG157:AG160)</f>
        <v>0</v>
      </c>
      <c r="AH156" s="176">
        <f t="shared" si="11"/>
        <v>0</v>
      </c>
      <c r="AI156" s="111">
        <f>SUM(O156:AH156)</f>
        <v>60</v>
      </c>
    </row>
    <row r="157" spans="2:35" s="9" customFormat="1" ht="13.15" customHeight="1" x14ac:dyDescent="0.2">
      <c r="B157" s="463" t="s">
        <v>176</v>
      </c>
      <c r="C157" s="454"/>
      <c r="D157" s="252"/>
      <c r="E157" s="44" t="s">
        <v>45</v>
      </c>
      <c r="F157" s="531">
        <v>30</v>
      </c>
      <c r="G157" s="48">
        <v>1</v>
      </c>
      <c r="H157" s="531">
        <v>15</v>
      </c>
      <c r="I157" s="544"/>
      <c r="J157" s="544">
        <v>15</v>
      </c>
      <c r="K157" s="544"/>
      <c r="L157" s="544"/>
      <c r="M157" s="544"/>
      <c r="N157" s="546"/>
      <c r="O157" s="396"/>
      <c r="P157" s="386"/>
      <c r="Q157" s="392"/>
      <c r="R157" s="390"/>
      <c r="S157" s="396"/>
      <c r="T157" s="386"/>
      <c r="U157" s="392">
        <v>15</v>
      </c>
      <c r="V157" s="390">
        <v>15</v>
      </c>
      <c r="W157" s="396"/>
      <c r="X157" s="386"/>
      <c r="Y157" s="392"/>
      <c r="Z157" s="394"/>
      <c r="AA157" s="392"/>
      <c r="AB157" s="390"/>
      <c r="AC157" s="388"/>
      <c r="AD157" s="394"/>
      <c r="AE157" s="392"/>
      <c r="AF157" s="390"/>
      <c r="AG157" s="535"/>
      <c r="AH157" s="386"/>
      <c r="AI157" s="18"/>
    </row>
    <row r="158" spans="2:35" s="9" customFormat="1" ht="13.15" customHeight="1" x14ac:dyDescent="0.2">
      <c r="B158" s="548"/>
      <c r="C158" s="455"/>
      <c r="D158" s="296"/>
      <c r="E158" s="45" t="s">
        <v>40</v>
      </c>
      <c r="F158" s="532"/>
      <c r="G158" s="86">
        <v>2</v>
      </c>
      <c r="H158" s="532"/>
      <c r="I158" s="545"/>
      <c r="J158" s="545"/>
      <c r="K158" s="545"/>
      <c r="L158" s="545"/>
      <c r="M158" s="545"/>
      <c r="N158" s="547"/>
      <c r="O158" s="397"/>
      <c r="P158" s="387"/>
      <c r="Q158" s="393"/>
      <c r="R158" s="391"/>
      <c r="S158" s="397"/>
      <c r="T158" s="387"/>
      <c r="U158" s="393"/>
      <c r="V158" s="391"/>
      <c r="W158" s="397"/>
      <c r="X158" s="387"/>
      <c r="Y158" s="393"/>
      <c r="Z158" s="395"/>
      <c r="AA158" s="393"/>
      <c r="AB158" s="391"/>
      <c r="AC158" s="389"/>
      <c r="AD158" s="395"/>
      <c r="AE158" s="393"/>
      <c r="AF158" s="391"/>
      <c r="AG158" s="536"/>
      <c r="AH158" s="387"/>
      <c r="AI158" s="18"/>
    </row>
    <row r="159" spans="2:35" s="9" customFormat="1" ht="13.15" customHeight="1" x14ac:dyDescent="0.2">
      <c r="B159" s="463" t="s">
        <v>177</v>
      </c>
      <c r="C159" s="454"/>
      <c r="D159" s="252" t="s">
        <v>45</v>
      </c>
      <c r="E159" s="44"/>
      <c r="F159" s="531">
        <v>30</v>
      </c>
      <c r="G159" s="48">
        <v>1</v>
      </c>
      <c r="H159" s="531">
        <v>15</v>
      </c>
      <c r="I159" s="544"/>
      <c r="J159" s="544">
        <v>15</v>
      </c>
      <c r="K159" s="544"/>
      <c r="L159" s="544"/>
      <c r="M159" s="544"/>
      <c r="N159" s="546"/>
      <c r="O159" s="396"/>
      <c r="P159" s="386"/>
      <c r="Q159" s="392"/>
      <c r="R159" s="390"/>
      <c r="S159" s="396"/>
      <c r="T159" s="386"/>
      <c r="U159" s="392"/>
      <c r="V159" s="390"/>
      <c r="W159" s="396"/>
      <c r="X159" s="386"/>
      <c r="Y159" s="392"/>
      <c r="Z159" s="394"/>
      <c r="AA159" s="392">
        <v>15</v>
      </c>
      <c r="AB159" s="390">
        <v>15</v>
      </c>
      <c r="AC159" s="388"/>
      <c r="AD159" s="394"/>
      <c r="AE159" s="392"/>
      <c r="AF159" s="390"/>
      <c r="AG159" s="535"/>
      <c r="AH159" s="386"/>
      <c r="AI159" s="18"/>
    </row>
    <row r="160" spans="2:35" s="9" customFormat="1" ht="13.15" customHeight="1" thickBot="1" x14ac:dyDescent="0.25">
      <c r="B160" s="464"/>
      <c r="C160" s="465"/>
      <c r="D160" s="308" t="s">
        <v>40</v>
      </c>
      <c r="E160" s="125"/>
      <c r="F160" s="610"/>
      <c r="G160" s="96">
        <v>3</v>
      </c>
      <c r="H160" s="610"/>
      <c r="I160" s="560"/>
      <c r="J160" s="560"/>
      <c r="K160" s="560"/>
      <c r="L160" s="560"/>
      <c r="M160" s="560"/>
      <c r="N160" s="574"/>
      <c r="O160" s="524"/>
      <c r="P160" s="474"/>
      <c r="Q160" s="475"/>
      <c r="R160" s="471"/>
      <c r="S160" s="524"/>
      <c r="T160" s="474"/>
      <c r="U160" s="475"/>
      <c r="V160" s="471"/>
      <c r="W160" s="524"/>
      <c r="X160" s="474"/>
      <c r="Y160" s="475"/>
      <c r="Z160" s="461"/>
      <c r="AA160" s="475"/>
      <c r="AB160" s="471"/>
      <c r="AC160" s="472"/>
      <c r="AD160" s="461"/>
      <c r="AE160" s="475"/>
      <c r="AF160" s="471"/>
      <c r="AG160" s="611"/>
      <c r="AH160" s="474"/>
      <c r="AI160" s="18"/>
    </row>
    <row r="161" spans="2:35" s="21" customFormat="1" ht="19.899999999999999" customHeight="1" x14ac:dyDescent="0.2">
      <c r="B161" s="262" t="s">
        <v>178</v>
      </c>
      <c r="C161" s="167" t="s">
        <v>179</v>
      </c>
      <c r="D161" s="178"/>
      <c r="E161" s="174"/>
      <c r="F161" s="173">
        <f>SUM(F162:F169)</f>
        <v>120</v>
      </c>
      <c r="G161" s="174">
        <f>SUM(G162:G169)</f>
        <v>14</v>
      </c>
      <c r="H161" s="173">
        <f t="shared" ref="H161:AH161" si="12">SUM(H162:H169)</f>
        <v>45</v>
      </c>
      <c r="I161" s="175"/>
      <c r="J161" s="175">
        <f t="shared" si="12"/>
        <v>60</v>
      </c>
      <c r="K161" s="175">
        <f t="shared" si="12"/>
        <v>15</v>
      </c>
      <c r="L161" s="175"/>
      <c r="M161" s="175"/>
      <c r="N161" s="174"/>
      <c r="O161" s="178">
        <f t="shared" si="12"/>
        <v>0</v>
      </c>
      <c r="P161" s="176">
        <f t="shared" si="12"/>
        <v>15</v>
      </c>
      <c r="Q161" s="173">
        <f t="shared" si="12"/>
        <v>0</v>
      </c>
      <c r="R161" s="177">
        <f t="shared" si="12"/>
        <v>0</v>
      </c>
      <c r="S161" s="178">
        <f t="shared" si="12"/>
        <v>0</v>
      </c>
      <c r="T161" s="176">
        <f t="shared" si="12"/>
        <v>0</v>
      </c>
      <c r="U161" s="173">
        <f t="shared" si="12"/>
        <v>0</v>
      </c>
      <c r="V161" s="177">
        <f t="shared" si="12"/>
        <v>0</v>
      </c>
      <c r="W161" s="178">
        <f t="shared" si="12"/>
        <v>15</v>
      </c>
      <c r="X161" s="176">
        <f t="shared" si="12"/>
        <v>15</v>
      </c>
      <c r="Y161" s="173">
        <f t="shared" si="12"/>
        <v>0</v>
      </c>
      <c r="Z161" s="174">
        <f t="shared" si="12"/>
        <v>0</v>
      </c>
      <c r="AA161" s="173">
        <f t="shared" si="12"/>
        <v>0</v>
      </c>
      <c r="AB161" s="177">
        <f t="shared" si="12"/>
        <v>0</v>
      </c>
      <c r="AC161" s="357">
        <f t="shared" si="12"/>
        <v>0</v>
      </c>
      <c r="AD161" s="174">
        <f t="shared" si="12"/>
        <v>15</v>
      </c>
      <c r="AE161" s="173">
        <f t="shared" si="12"/>
        <v>15</v>
      </c>
      <c r="AF161" s="177">
        <f t="shared" si="12"/>
        <v>15</v>
      </c>
      <c r="AG161" s="357">
        <f t="shared" si="12"/>
        <v>15</v>
      </c>
      <c r="AH161" s="176">
        <f t="shared" si="12"/>
        <v>15</v>
      </c>
      <c r="AI161" s="20">
        <f>SUM(O161:AH161)</f>
        <v>120</v>
      </c>
    </row>
    <row r="162" spans="2:35" s="9" customFormat="1" ht="13.15" customHeight="1" x14ac:dyDescent="0.2">
      <c r="B162" s="463" t="s">
        <v>180</v>
      </c>
      <c r="C162" s="448" t="s">
        <v>181</v>
      </c>
      <c r="D162" s="304" t="s">
        <v>45</v>
      </c>
      <c r="E162" s="48"/>
      <c r="F162" s="392">
        <v>30</v>
      </c>
      <c r="G162" s="48">
        <v>1</v>
      </c>
      <c r="H162" s="392">
        <v>15</v>
      </c>
      <c r="I162" s="438"/>
      <c r="J162" s="438">
        <v>15</v>
      </c>
      <c r="K162" s="438"/>
      <c r="L162" s="438"/>
      <c r="M162" s="438"/>
      <c r="N162" s="394"/>
      <c r="O162" s="396"/>
      <c r="P162" s="386"/>
      <c r="Q162" s="392"/>
      <c r="R162" s="390"/>
      <c r="S162" s="396"/>
      <c r="T162" s="386"/>
      <c r="U162" s="392"/>
      <c r="V162" s="390"/>
      <c r="W162" s="396">
        <v>15</v>
      </c>
      <c r="X162" s="386">
        <v>15</v>
      </c>
      <c r="Y162" s="392"/>
      <c r="Z162" s="394"/>
      <c r="AA162" s="392"/>
      <c r="AB162" s="390"/>
      <c r="AC162" s="388"/>
      <c r="AD162" s="394"/>
      <c r="AE162" s="392"/>
      <c r="AF162" s="390"/>
      <c r="AG162" s="388"/>
      <c r="AH162" s="386"/>
      <c r="AI162" s="18"/>
    </row>
    <row r="163" spans="2:35" s="9" customFormat="1" ht="13.15" customHeight="1" x14ac:dyDescent="0.2">
      <c r="B163" s="548"/>
      <c r="C163" s="449"/>
      <c r="D163" s="136" t="s">
        <v>40</v>
      </c>
      <c r="E163" s="86"/>
      <c r="F163" s="393"/>
      <c r="G163" s="86">
        <v>2</v>
      </c>
      <c r="H163" s="393"/>
      <c r="I163" s="439"/>
      <c r="J163" s="439"/>
      <c r="K163" s="439"/>
      <c r="L163" s="439"/>
      <c r="M163" s="439"/>
      <c r="N163" s="395"/>
      <c r="O163" s="397"/>
      <c r="P163" s="387"/>
      <c r="Q163" s="393"/>
      <c r="R163" s="391"/>
      <c r="S163" s="397"/>
      <c r="T163" s="387"/>
      <c r="U163" s="393"/>
      <c r="V163" s="391"/>
      <c r="W163" s="397"/>
      <c r="X163" s="387"/>
      <c r="Y163" s="393"/>
      <c r="Z163" s="395"/>
      <c r="AA163" s="393"/>
      <c r="AB163" s="391"/>
      <c r="AC163" s="389"/>
      <c r="AD163" s="395"/>
      <c r="AE163" s="393"/>
      <c r="AF163" s="391"/>
      <c r="AG163" s="389"/>
      <c r="AH163" s="387"/>
      <c r="AI163" s="18"/>
    </row>
    <row r="164" spans="2:35" s="9" customFormat="1" ht="19.899999999999999" customHeight="1" x14ac:dyDescent="0.2">
      <c r="B164" s="35" t="s">
        <v>182</v>
      </c>
      <c r="C164" s="33" t="s">
        <v>181</v>
      </c>
      <c r="D164" s="301"/>
      <c r="E164" s="46" t="s">
        <v>40</v>
      </c>
      <c r="F164" s="25">
        <v>15</v>
      </c>
      <c r="G164" s="49">
        <v>2</v>
      </c>
      <c r="H164" s="25"/>
      <c r="I164" s="23"/>
      <c r="J164" s="23">
        <v>15</v>
      </c>
      <c r="K164" s="23"/>
      <c r="L164" s="23"/>
      <c r="M164" s="23"/>
      <c r="N164" s="46"/>
      <c r="O164" s="81"/>
      <c r="P164" s="16"/>
      <c r="Q164" s="26"/>
      <c r="R164" s="342"/>
      <c r="S164" s="81"/>
      <c r="T164" s="16"/>
      <c r="U164" s="26"/>
      <c r="V164" s="342"/>
      <c r="W164" s="81"/>
      <c r="X164" s="16"/>
      <c r="Y164" s="26"/>
      <c r="Z164" s="49"/>
      <c r="AA164" s="26"/>
      <c r="AB164" s="342"/>
      <c r="AC164" s="82"/>
      <c r="AD164" s="49"/>
      <c r="AE164" s="26"/>
      <c r="AF164" s="342"/>
      <c r="AG164" s="82"/>
      <c r="AH164" s="16">
        <v>15</v>
      </c>
      <c r="AI164" s="18"/>
    </row>
    <row r="165" spans="2:35" s="9" customFormat="1" ht="19.899999999999999" customHeight="1" x14ac:dyDescent="0.2">
      <c r="B165" s="35" t="s">
        <v>183</v>
      </c>
      <c r="C165" s="33" t="s">
        <v>181</v>
      </c>
      <c r="D165" s="301"/>
      <c r="E165" s="46" t="s">
        <v>40</v>
      </c>
      <c r="F165" s="25">
        <v>15</v>
      </c>
      <c r="G165" s="49">
        <v>2</v>
      </c>
      <c r="H165" s="25"/>
      <c r="I165" s="23"/>
      <c r="J165" s="23">
        <v>15</v>
      </c>
      <c r="K165" s="23"/>
      <c r="L165" s="23"/>
      <c r="M165" s="23"/>
      <c r="N165" s="46"/>
      <c r="O165" s="81"/>
      <c r="P165" s="16"/>
      <c r="Q165" s="26"/>
      <c r="R165" s="342"/>
      <c r="S165" s="81"/>
      <c r="T165" s="16"/>
      <c r="U165" s="26"/>
      <c r="V165" s="342"/>
      <c r="W165" s="81"/>
      <c r="X165" s="16"/>
      <c r="Y165" s="26"/>
      <c r="Z165" s="49"/>
      <c r="AA165" s="26"/>
      <c r="AB165" s="342"/>
      <c r="AC165" s="82"/>
      <c r="AD165" s="49">
        <v>15</v>
      </c>
      <c r="AE165" s="26"/>
      <c r="AF165" s="342"/>
      <c r="AG165" s="82"/>
      <c r="AH165" s="16"/>
      <c r="AI165" s="18"/>
    </row>
    <row r="166" spans="2:35" s="9" customFormat="1" ht="13.15" customHeight="1" x14ac:dyDescent="0.2">
      <c r="B166" s="463" t="s">
        <v>184</v>
      </c>
      <c r="C166" s="454" t="s">
        <v>185</v>
      </c>
      <c r="D166" s="252" t="s">
        <v>45</v>
      </c>
      <c r="E166" s="44"/>
      <c r="F166" s="531">
        <v>30</v>
      </c>
      <c r="G166" s="48">
        <v>2</v>
      </c>
      <c r="H166" s="531">
        <v>15</v>
      </c>
      <c r="I166" s="544"/>
      <c r="J166" s="544">
        <v>15</v>
      </c>
      <c r="K166" s="544"/>
      <c r="L166" s="544"/>
      <c r="M166" s="544"/>
      <c r="N166" s="546"/>
      <c r="O166" s="396"/>
      <c r="P166" s="386"/>
      <c r="Q166" s="392"/>
      <c r="R166" s="390"/>
      <c r="S166" s="396"/>
      <c r="T166" s="386" t="s">
        <v>39</v>
      </c>
      <c r="U166" s="392"/>
      <c r="V166" s="390"/>
      <c r="W166" s="396"/>
      <c r="X166" s="386"/>
      <c r="Y166" s="392"/>
      <c r="Z166" s="394"/>
      <c r="AA166" s="392"/>
      <c r="AB166" s="390"/>
      <c r="AC166" s="388"/>
      <c r="AD166" s="394"/>
      <c r="AE166" s="392">
        <v>15</v>
      </c>
      <c r="AF166" s="390">
        <v>15</v>
      </c>
      <c r="AG166" s="388"/>
      <c r="AH166" s="386"/>
      <c r="AI166" s="18"/>
    </row>
    <row r="167" spans="2:35" s="9" customFormat="1" ht="13.15" customHeight="1" x14ac:dyDescent="0.2">
      <c r="B167" s="548"/>
      <c r="C167" s="455"/>
      <c r="D167" s="296" t="s">
        <v>40</v>
      </c>
      <c r="E167" s="45"/>
      <c r="F167" s="532"/>
      <c r="G167" s="86">
        <v>2</v>
      </c>
      <c r="H167" s="532"/>
      <c r="I167" s="545"/>
      <c r="J167" s="545"/>
      <c r="K167" s="545"/>
      <c r="L167" s="545"/>
      <c r="M167" s="545"/>
      <c r="N167" s="547"/>
      <c r="O167" s="397"/>
      <c r="P167" s="387"/>
      <c r="Q167" s="393"/>
      <c r="R167" s="391"/>
      <c r="S167" s="397"/>
      <c r="T167" s="387"/>
      <c r="U167" s="393"/>
      <c r="V167" s="391"/>
      <c r="W167" s="397"/>
      <c r="X167" s="387"/>
      <c r="Y167" s="393"/>
      <c r="Z167" s="395"/>
      <c r="AA167" s="393"/>
      <c r="AB167" s="391"/>
      <c r="AC167" s="389"/>
      <c r="AD167" s="395"/>
      <c r="AE167" s="393"/>
      <c r="AF167" s="391"/>
      <c r="AG167" s="389"/>
      <c r="AH167" s="387"/>
      <c r="AI167" s="18"/>
    </row>
    <row r="168" spans="2:35" s="9" customFormat="1" ht="19.899999999999999" customHeight="1" x14ac:dyDescent="0.2">
      <c r="B168" s="35" t="s">
        <v>186</v>
      </c>
      <c r="C168" s="33" t="s">
        <v>185</v>
      </c>
      <c r="D168" s="301"/>
      <c r="E168" s="46" t="s">
        <v>40</v>
      </c>
      <c r="F168" s="25">
        <v>15</v>
      </c>
      <c r="G168" s="46">
        <v>2</v>
      </c>
      <c r="H168" s="25">
        <v>15</v>
      </c>
      <c r="I168" s="23"/>
      <c r="J168" s="23"/>
      <c r="K168" s="23"/>
      <c r="L168" s="23"/>
      <c r="M168" s="23"/>
      <c r="N168" s="46"/>
      <c r="O168" s="81"/>
      <c r="P168" s="16"/>
      <c r="Q168" s="26"/>
      <c r="R168" s="342"/>
      <c r="S168" s="81"/>
      <c r="T168" s="16"/>
      <c r="U168" s="26"/>
      <c r="V168" s="342"/>
      <c r="W168" s="81"/>
      <c r="X168" s="16"/>
      <c r="Y168" s="26"/>
      <c r="Z168" s="49"/>
      <c r="AA168" s="26"/>
      <c r="AB168" s="342"/>
      <c r="AC168" s="82"/>
      <c r="AD168" s="49"/>
      <c r="AE168" s="26"/>
      <c r="AF168" s="342"/>
      <c r="AG168" s="82">
        <v>15</v>
      </c>
      <c r="AH168" s="16"/>
      <c r="AI168" s="18"/>
    </row>
    <row r="169" spans="2:35" s="9" customFormat="1" ht="19.899999999999999" customHeight="1" thickBot="1" x14ac:dyDescent="0.25">
      <c r="B169" s="64" t="s">
        <v>187</v>
      </c>
      <c r="C169" s="38" t="s">
        <v>185</v>
      </c>
      <c r="D169" s="309" t="s">
        <v>45</v>
      </c>
      <c r="E169" s="50"/>
      <c r="F169" s="27">
        <v>15</v>
      </c>
      <c r="G169" s="57">
        <v>1</v>
      </c>
      <c r="H169" s="27"/>
      <c r="I169" s="28"/>
      <c r="J169" s="28"/>
      <c r="K169" s="28">
        <v>15</v>
      </c>
      <c r="L169" s="28"/>
      <c r="M169" s="28"/>
      <c r="N169" s="50"/>
      <c r="O169" s="333"/>
      <c r="P169" s="29">
        <v>15</v>
      </c>
      <c r="Q169" s="60"/>
      <c r="R169" s="343"/>
      <c r="S169" s="333"/>
      <c r="T169" s="29"/>
      <c r="U169" s="60"/>
      <c r="V169" s="343"/>
      <c r="W169" s="333"/>
      <c r="X169" s="29"/>
      <c r="Y169" s="60"/>
      <c r="Z169" s="57"/>
      <c r="AA169" s="60"/>
      <c r="AB169" s="343"/>
      <c r="AC169" s="365"/>
      <c r="AD169" s="57"/>
      <c r="AE169" s="60"/>
      <c r="AF169" s="343"/>
      <c r="AG169" s="365"/>
      <c r="AH169" s="29"/>
      <c r="AI169" s="18"/>
    </row>
    <row r="170" spans="2:35" s="21" customFormat="1" ht="19.899999999999999" customHeight="1" x14ac:dyDescent="0.2">
      <c r="B170" s="156" t="s">
        <v>188</v>
      </c>
      <c r="C170" s="263" t="s">
        <v>189</v>
      </c>
      <c r="D170" s="294"/>
      <c r="E170" s="257"/>
      <c r="F170" s="256">
        <f>SUM(F171:F174)</f>
        <v>150</v>
      </c>
      <c r="G170" s="264">
        <f>SUM(G171:G175)</f>
        <v>12</v>
      </c>
      <c r="H170" s="256">
        <f>SUM(H171:H175)</f>
        <v>30</v>
      </c>
      <c r="I170" s="258"/>
      <c r="J170" s="258">
        <f>SUM(J171:J175)</f>
        <v>30</v>
      </c>
      <c r="K170" s="258"/>
      <c r="L170" s="258"/>
      <c r="M170" s="258">
        <f>SUM(M171:M174)</f>
        <v>90</v>
      </c>
      <c r="N170" s="257"/>
      <c r="O170" s="294">
        <f t="shared" ref="O170:AC170" si="13">SUM(O171:O175)</f>
        <v>0</v>
      </c>
      <c r="P170" s="259">
        <f t="shared" si="13"/>
        <v>0</v>
      </c>
      <c r="Q170" s="256">
        <f t="shared" si="13"/>
        <v>0</v>
      </c>
      <c r="R170" s="339">
        <f t="shared" si="13"/>
        <v>0</v>
      </c>
      <c r="S170" s="294">
        <f t="shared" si="13"/>
        <v>0</v>
      </c>
      <c r="T170" s="259">
        <f t="shared" si="13"/>
        <v>0</v>
      </c>
      <c r="U170" s="256">
        <f t="shared" si="13"/>
        <v>0</v>
      </c>
      <c r="V170" s="339">
        <f t="shared" si="13"/>
        <v>0</v>
      </c>
      <c r="W170" s="294">
        <f t="shared" si="13"/>
        <v>0</v>
      </c>
      <c r="X170" s="259">
        <f t="shared" si="13"/>
        <v>0</v>
      </c>
      <c r="Y170" s="256">
        <f t="shared" si="13"/>
        <v>0</v>
      </c>
      <c r="Z170" s="257">
        <f t="shared" si="13"/>
        <v>0</v>
      </c>
      <c r="AA170" s="256">
        <f t="shared" si="13"/>
        <v>30</v>
      </c>
      <c r="AB170" s="339">
        <f t="shared" si="13"/>
        <v>30</v>
      </c>
      <c r="AC170" s="361">
        <f t="shared" si="13"/>
        <v>0</v>
      </c>
      <c r="AD170" s="257">
        <f>SUM(AD171:AD174)</f>
        <v>30</v>
      </c>
      <c r="AE170" s="256">
        <f>SUM(AE171:AE175)</f>
        <v>0</v>
      </c>
      <c r="AF170" s="339">
        <f>SUM(AF171:AF174)</f>
        <v>30</v>
      </c>
      <c r="AG170" s="361">
        <f>SUM(AG171:AG175)</f>
        <v>0</v>
      </c>
      <c r="AH170" s="259">
        <f>SUM(AH171:AH174)</f>
        <v>30</v>
      </c>
      <c r="AI170" s="20">
        <f>SUM(O170:AH170)</f>
        <v>150</v>
      </c>
    </row>
    <row r="171" spans="2:35" s="9" customFormat="1" ht="13.15" customHeight="1" x14ac:dyDescent="0.2">
      <c r="B171" s="446" t="s">
        <v>190</v>
      </c>
      <c r="C171" s="612"/>
      <c r="D171" s="252" t="s">
        <v>45</v>
      </c>
      <c r="E171" s="44"/>
      <c r="F171" s="614">
        <v>60</v>
      </c>
      <c r="G171" s="48">
        <v>2</v>
      </c>
      <c r="H171" s="392">
        <v>30</v>
      </c>
      <c r="I171" s="438"/>
      <c r="J171" s="438">
        <v>30</v>
      </c>
      <c r="K171" s="438"/>
      <c r="L171" s="438"/>
      <c r="M171" s="438"/>
      <c r="N171" s="546"/>
      <c r="O171" s="396"/>
      <c r="P171" s="386"/>
      <c r="Q171" s="392"/>
      <c r="R171" s="390"/>
      <c r="S171" s="396"/>
      <c r="T171" s="386"/>
      <c r="U171" s="392"/>
      <c r="V171" s="390"/>
      <c r="W171" s="396"/>
      <c r="X171" s="386"/>
      <c r="Y171" s="392"/>
      <c r="Z171" s="394"/>
      <c r="AA171" s="392">
        <v>30</v>
      </c>
      <c r="AB171" s="390">
        <v>30</v>
      </c>
      <c r="AC171" s="388"/>
      <c r="AD171" s="394"/>
      <c r="AE171" s="392"/>
      <c r="AF171" s="390"/>
      <c r="AG171" s="388"/>
      <c r="AH171" s="386"/>
      <c r="AI171" s="18"/>
    </row>
    <row r="172" spans="2:35" s="9" customFormat="1" ht="12.6" customHeight="1" x14ac:dyDescent="0.2">
      <c r="B172" s="447"/>
      <c r="C172" s="613"/>
      <c r="D172" s="296" t="s">
        <v>40</v>
      </c>
      <c r="E172" s="45"/>
      <c r="F172" s="615"/>
      <c r="G172" s="86">
        <v>2</v>
      </c>
      <c r="H172" s="393"/>
      <c r="I172" s="439"/>
      <c r="J172" s="439"/>
      <c r="K172" s="439"/>
      <c r="L172" s="439"/>
      <c r="M172" s="439"/>
      <c r="N172" s="547"/>
      <c r="O172" s="397"/>
      <c r="P172" s="387"/>
      <c r="Q172" s="393"/>
      <c r="R172" s="391"/>
      <c r="S172" s="397"/>
      <c r="T172" s="387"/>
      <c r="U172" s="393"/>
      <c r="V172" s="391"/>
      <c r="W172" s="397"/>
      <c r="X172" s="387"/>
      <c r="Y172" s="393"/>
      <c r="Z172" s="395"/>
      <c r="AA172" s="393"/>
      <c r="AB172" s="391"/>
      <c r="AC172" s="389"/>
      <c r="AD172" s="395"/>
      <c r="AE172" s="393"/>
      <c r="AF172" s="391"/>
      <c r="AG172" s="389"/>
      <c r="AH172" s="387"/>
      <c r="AI172" s="18"/>
    </row>
    <row r="173" spans="2:35" s="9" customFormat="1" ht="12" customHeight="1" x14ac:dyDescent="0.2">
      <c r="B173" s="629" t="s">
        <v>191</v>
      </c>
      <c r="C173" s="632" t="s">
        <v>16</v>
      </c>
      <c r="D173" s="626" t="s">
        <v>45</v>
      </c>
      <c r="E173" s="504" t="s">
        <v>192</v>
      </c>
      <c r="F173" s="483">
        <v>90</v>
      </c>
      <c r="G173" s="190">
        <v>2</v>
      </c>
      <c r="H173" s="502"/>
      <c r="I173" s="621"/>
      <c r="J173" s="621"/>
      <c r="K173" s="621"/>
      <c r="L173" s="621"/>
      <c r="M173" s="621">
        <v>90</v>
      </c>
      <c r="N173" s="504"/>
      <c r="O173" s="626"/>
      <c r="P173" s="616"/>
      <c r="Q173" s="502"/>
      <c r="R173" s="506"/>
      <c r="S173" s="626"/>
      <c r="T173" s="616"/>
      <c r="U173" s="502"/>
      <c r="V173" s="506"/>
      <c r="W173" s="626"/>
      <c r="X173" s="616"/>
      <c r="Y173" s="502"/>
      <c r="Z173" s="504"/>
      <c r="AA173" s="502"/>
      <c r="AB173" s="506"/>
      <c r="AC173" s="508"/>
      <c r="AD173" s="504">
        <v>30</v>
      </c>
      <c r="AE173" s="502"/>
      <c r="AF173" s="506">
        <v>30</v>
      </c>
      <c r="AG173" s="508"/>
      <c r="AH173" s="616">
        <v>30</v>
      </c>
      <c r="AI173" s="18"/>
    </row>
    <row r="174" spans="2:35" s="9" customFormat="1" ht="12" customHeight="1" x14ac:dyDescent="0.2">
      <c r="B174" s="630"/>
      <c r="C174" s="633"/>
      <c r="D174" s="627"/>
      <c r="E174" s="624"/>
      <c r="F174" s="635"/>
      <c r="G174" s="265">
        <v>3</v>
      </c>
      <c r="H174" s="619"/>
      <c r="I174" s="622"/>
      <c r="J174" s="622"/>
      <c r="K174" s="622"/>
      <c r="L174" s="622"/>
      <c r="M174" s="622"/>
      <c r="N174" s="624"/>
      <c r="O174" s="627"/>
      <c r="P174" s="617"/>
      <c r="Q174" s="619"/>
      <c r="R174" s="637"/>
      <c r="S174" s="627"/>
      <c r="T174" s="617"/>
      <c r="U174" s="619"/>
      <c r="V174" s="637"/>
      <c r="W174" s="627"/>
      <c r="X174" s="617"/>
      <c r="Y174" s="619"/>
      <c r="Z174" s="624"/>
      <c r="AA174" s="619"/>
      <c r="AB174" s="637"/>
      <c r="AC174" s="638"/>
      <c r="AD174" s="624"/>
      <c r="AE174" s="619"/>
      <c r="AF174" s="637"/>
      <c r="AG174" s="638"/>
      <c r="AH174" s="617"/>
      <c r="AI174" s="18"/>
    </row>
    <row r="175" spans="2:35" s="9" customFormat="1" ht="12" customHeight="1" thickBot="1" x14ac:dyDescent="0.25">
      <c r="B175" s="631"/>
      <c r="C175" s="634"/>
      <c r="D175" s="628"/>
      <c r="E175" s="625"/>
      <c r="F175" s="498"/>
      <c r="G175" s="266">
        <v>3</v>
      </c>
      <c r="H175" s="620"/>
      <c r="I175" s="623"/>
      <c r="J175" s="623"/>
      <c r="K175" s="623"/>
      <c r="L175" s="623"/>
      <c r="M175" s="623"/>
      <c r="N175" s="625"/>
      <c r="O175" s="628"/>
      <c r="P175" s="618"/>
      <c r="Q175" s="620"/>
      <c r="R175" s="515"/>
      <c r="S175" s="628"/>
      <c r="T175" s="618"/>
      <c r="U175" s="620"/>
      <c r="V175" s="515"/>
      <c r="W175" s="628"/>
      <c r="X175" s="618"/>
      <c r="Y175" s="620"/>
      <c r="Z175" s="625"/>
      <c r="AA175" s="620"/>
      <c r="AB175" s="515"/>
      <c r="AC175" s="516"/>
      <c r="AD175" s="625"/>
      <c r="AE175" s="620"/>
      <c r="AF175" s="515"/>
      <c r="AG175" s="516"/>
      <c r="AH175" s="618"/>
      <c r="AI175" s="18"/>
    </row>
    <row r="176" spans="2:35" s="21" customFormat="1" ht="19.899999999999999" customHeight="1" x14ac:dyDescent="0.2">
      <c r="B176" s="267" t="s">
        <v>193</v>
      </c>
      <c r="C176" s="263" t="s">
        <v>194</v>
      </c>
      <c r="D176" s="294"/>
      <c r="E176" s="257"/>
      <c r="F176" s="256">
        <f>SUM(F177:F181)</f>
        <v>240</v>
      </c>
      <c r="G176" s="264">
        <f>SUM(G177:G181)</f>
        <v>10</v>
      </c>
      <c r="H176" s="256"/>
      <c r="I176" s="258"/>
      <c r="J176" s="258"/>
      <c r="K176" s="258">
        <f>SUM(K177:K181)</f>
        <v>90</v>
      </c>
      <c r="L176" s="258"/>
      <c r="M176" s="258"/>
      <c r="N176" s="257">
        <f>SUM(N177:N181)</f>
        <v>150</v>
      </c>
      <c r="O176" s="294">
        <f t="shared" ref="O176:AH176" si="14">SUM(O177:O181)</f>
        <v>0</v>
      </c>
      <c r="P176" s="259" t="s">
        <v>95</v>
      </c>
      <c r="Q176" s="256">
        <f t="shared" si="14"/>
        <v>0</v>
      </c>
      <c r="R176" s="339">
        <f t="shared" si="14"/>
        <v>0</v>
      </c>
      <c r="S176" s="294">
        <f t="shared" si="14"/>
        <v>0</v>
      </c>
      <c r="T176" s="259">
        <f t="shared" si="14"/>
        <v>0</v>
      </c>
      <c r="U176" s="256">
        <f t="shared" si="14"/>
        <v>0</v>
      </c>
      <c r="V176" s="339">
        <f t="shared" si="14"/>
        <v>30</v>
      </c>
      <c r="W176" s="294">
        <f t="shared" si="14"/>
        <v>0</v>
      </c>
      <c r="X176" s="259">
        <f t="shared" si="14"/>
        <v>30</v>
      </c>
      <c r="Y176" s="256">
        <f t="shared" si="14"/>
        <v>0</v>
      </c>
      <c r="Z176" s="257">
        <f t="shared" si="14"/>
        <v>30</v>
      </c>
      <c r="AA176" s="256">
        <f t="shared" si="14"/>
        <v>0</v>
      </c>
      <c r="AB176" s="339">
        <f t="shared" si="14"/>
        <v>0</v>
      </c>
      <c r="AC176" s="361">
        <f t="shared" si="14"/>
        <v>0</v>
      </c>
      <c r="AD176" s="257">
        <f t="shared" si="14"/>
        <v>50</v>
      </c>
      <c r="AE176" s="256">
        <f t="shared" si="14"/>
        <v>0</v>
      </c>
      <c r="AF176" s="339">
        <f t="shared" si="14"/>
        <v>100</v>
      </c>
      <c r="AG176" s="361">
        <f t="shared" si="14"/>
        <v>0</v>
      </c>
      <c r="AH176" s="259">
        <f t="shared" si="14"/>
        <v>0</v>
      </c>
      <c r="AI176" s="20">
        <f>SUM(O176:AH176)</f>
        <v>240</v>
      </c>
    </row>
    <row r="177" spans="2:38" s="9" customFormat="1" ht="19.899999999999999" customHeight="1" x14ac:dyDescent="0.2">
      <c r="B177" s="119" t="s">
        <v>195</v>
      </c>
      <c r="C177" s="33" t="s">
        <v>196</v>
      </c>
      <c r="D177" s="286"/>
      <c r="E177" s="40" t="s">
        <v>45</v>
      </c>
      <c r="F177" s="10">
        <v>30</v>
      </c>
      <c r="G177" s="39">
        <v>1</v>
      </c>
      <c r="H177" s="10"/>
      <c r="I177" s="22"/>
      <c r="J177" s="22"/>
      <c r="K177" s="22">
        <v>30</v>
      </c>
      <c r="L177" s="22"/>
      <c r="M177" s="22"/>
      <c r="N177" s="40"/>
      <c r="O177" s="58"/>
      <c r="P177" s="15"/>
      <c r="Q177" s="11"/>
      <c r="R177" s="12"/>
      <c r="S177" s="58"/>
      <c r="T177" s="15"/>
      <c r="U177" s="11"/>
      <c r="V177" s="12">
        <v>30</v>
      </c>
      <c r="W177" s="58"/>
      <c r="X177" s="15"/>
      <c r="Y177" s="11"/>
      <c r="Z177" s="39"/>
      <c r="AA177" s="26"/>
      <c r="AB177" s="342"/>
      <c r="AC177" s="82"/>
      <c r="AD177" s="49"/>
      <c r="AE177" s="26"/>
      <c r="AF177" s="342"/>
      <c r="AG177" s="82"/>
      <c r="AH177" s="16"/>
      <c r="AI177" s="18"/>
    </row>
    <row r="178" spans="2:38" s="9" customFormat="1" ht="13.15" customHeight="1" x14ac:dyDescent="0.2">
      <c r="B178" s="446" t="s">
        <v>197</v>
      </c>
      <c r="C178" s="454" t="s">
        <v>198</v>
      </c>
      <c r="D178" s="466" t="s">
        <v>45</v>
      </c>
      <c r="E178" s="468" t="s">
        <v>45</v>
      </c>
      <c r="F178" s="529">
        <v>60</v>
      </c>
      <c r="G178" s="87">
        <v>1</v>
      </c>
      <c r="H178" s="529"/>
      <c r="I178" s="549"/>
      <c r="J178" s="549"/>
      <c r="K178" s="549">
        <v>60</v>
      </c>
      <c r="L178" s="549"/>
      <c r="M178" s="549"/>
      <c r="N178" s="468"/>
      <c r="O178" s="382"/>
      <c r="P178" s="380"/>
      <c r="Q178" s="378"/>
      <c r="R178" s="398"/>
      <c r="S178" s="382"/>
      <c r="T178" s="380"/>
      <c r="U178" s="378"/>
      <c r="V178" s="398"/>
      <c r="W178" s="382"/>
      <c r="X178" s="380">
        <v>30</v>
      </c>
      <c r="Y178" s="378"/>
      <c r="Z178" s="394">
        <v>30</v>
      </c>
      <c r="AA178" s="392"/>
      <c r="AB178" s="390"/>
      <c r="AC178" s="388"/>
      <c r="AD178" s="394"/>
      <c r="AE178" s="392"/>
      <c r="AF178" s="390"/>
      <c r="AG178" s="388"/>
      <c r="AH178" s="386"/>
      <c r="AI178" s="18"/>
    </row>
    <row r="179" spans="2:38" s="9" customFormat="1" ht="13.15" customHeight="1" x14ac:dyDescent="0.2">
      <c r="B179" s="447"/>
      <c r="C179" s="455"/>
      <c r="D179" s="527"/>
      <c r="E179" s="528"/>
      <c r="F179" s="530"/>
      <c r="G179" s="39">
        <v>1</v>
      </c>
      <c r="H179" s="530"/>
      <c r="I179" s="636"/>
      <c r="J179" s="636"/>
      <c r="K179" s="636"/>
      <c r="L179" s="636"/>
      <c r="M179" s="636"/>
      <c r="N179" s="528"/>
      <c r="O179" s="383"/>
      <c r="P179" s="381"/>
      <c r="Q179" s="379"/>
      <c r="R179" s="399"/>
      <c r="S179" s="383"/>
      <c r="T179" s="381"/>
      <c r="U179" s="379"/>
      <c r="V179" s="399"/>
      <c r="W179" s="383"/>
      <c r="X179" s="381"/>
      <c r="Y179" s="379"/>
      <c r="Z179" s="395"/>
      <c r="AA179" s="393"/>
      <c r="AB179" s="391"/>
      <c r="AC179" s="389"/>
      <c r="AD179" s="395"/>
      <c r="AE179" s="393"/>
      <c r="AF179" s="391"/>
      <c r="AG179" s="389"/>
      <c r="AH179" s="387"/>
      <c r="AI179" s="18"/>
    </row>
    <row r="180" spans="2:38" s="9" customFormat="1" ht="19.899999999999999" customHeight="1" x14ac:dyDescent="0.2">
      <c r="B180" s="36" t="s">
        <v>199</v>
      </c>
      <c r="C180" s="34" t="s">
        <v>200</v>
      </c>
      <c r="D180" s="58"/>
      <c r="E180" s="39" t="s">
        <v>45</v>
      </c>
      <c r="F180" s="11">
        <v>50</v>
      </c>
      <c r="G180" s="103">
        <v>3</v>
      </c>
      <c r="H180" s="11"/>
      <c r="I180" s="14"/>
      <c r="J180" s="13"/>
      <c r="K180" s="13"/>
      <c r="L180" s="13"/>
      <c r="M180" s="13"/>
      <c r="N180" s="49">
        <v>50</v>
      </c>
      <c r="O180" s="81"/>
      <c r="P180" s="15"/>
      <c r="Q180" s="11"/>
      <c r="R180" s="12"/>
      <c r="S180" s="58"/>
      <c r="T180" s="15"/>
      <c r="U180" s="11"/>
      <c r="V180" s="12"/>
      <c r="W180" s="58"/>
      <c r="X180" s="15"/>
      <c r="Y180" s="26"/>
      <c r="Z180" s="49"/>
      <c r="AA180" s="89"/>
      <c r="AB180" s="248"/>
      <c r="AC180" s="130"/>
      <c r="AD180" s="85">
        <v>50</v>
      </c>
      <c r="AE180" s="89"/>
      <c r="AF180" s="248"/>
      <c r="AG180" s="130"/>
      <c r="AH180" s="114"/>
      <c r="AI180" s="18"/>
    </row>
    <row r="181" spans="2:38" s="9" customFormat="1" ht="19.899999999999999" customHeight="1" thickBot="1" x14ac:dyDescent="0.25">
      <c r="B181" s="66" t="s">
        <v>201</v>
      </c>
      <c r="C181" s="104" t="s">
        <v>200</v>
      </c>
      <c r="D181" s="310" t="s">
        <v>45</v>
      </c>
      <c r="E181" s="61"/>
      <c r="F181" s="56">
        <v>100</v>
      </c>
      <c r="G181" s="61">
        <v>4</v>
      </c>
      <c r="H181" s="56"/>
      <c r="I181" s="105"/>
      <c r="J181" s="106"/>
      <c r="K181" s="106"/>
      <c r="L181" s="106"/>
      <c r="M181" s="106"/>
      <c r="N181" s="57">
        <v>100</v>
      </c>
      <c r="O181" s="333"/>
      <c r="P181" s="30"/>
      <c r="Q181" s="56"/>
      <c r="R181" s="345"/>
      <c r="S181" s="310"/>
      <c r="T181" s="30"/>
      <c r="U181" s="56"/>
      <c r="V181" s="345"/>
      <c r="W181" s="310"/>
      <c r="X181" s="30"/>
      <c r="Y181" s="60"/>
      <c r="Z181" s="57"/>
      <c r="AA181" s="60"/>
      <c r="AB181" s="343"/>
      <c r="AC181" s="365"/>
      <c r="AD181" s="57"/>
      <c r="AE181" s="60"/>
      <c r="AF181" s="343">
        <v>100</v>
      </c>
      <c r="AG181" s="365"/>
      <c r="AH181" s="29"/>
      <c r="AI181" s="18"/>
    </row>
    <row r="182" spans="2:38" s="21" customFormat="1" ht="19.899999999999999" customHeight="1" x14ac:dyDescent="0.2">
      <c r="B182" s="267" t="s">
        <v>202</v>
      </c>
      <c r="C182" s="263"/>
      <c r="D182" s="294"/>
      <c r="E182" s="257"/>
      <c r="F182" s="256">
        <v>60</v>
      </c>
      <c r="G182" s="257">
        <v>0</v>
      </c>
      <c r="H182" s="256"/>
      <c r="I182" s="258"/>
      <c r="J182" s="258"/>
      <c r="K182" s="258">
        <v>60</v>
      </c>
      <c r="L182" s="258"/>
      <c r="M182" s="258"/>
      <c r="N182" s="257"/>
      <c r="O182" s="294"/>
      <c r="P182" s="259"/>
      <c r="Q182" s="256">
        <v>0</v>
      </c>
      <c r="R182" s="339">
        <v>0</v>
      </c>
      <c r="S182" s="294">
        <v>0</v>
      </c>
      <c r="T182" s="259">
        <v>0</v>
      </c>
      <c r="U182" s="256">
        <v>0</v>
      </c>
      <c r="V182" s="339">
        <v>0</v>
      </c>
      <c r="W182" s="294">
        <v>0</v>
      </c>
      <c r="X182" s="259">
        <v>0</v>
      </c>
      <c r="Y182" s="256">
        <v>0</v>
      </c>
      <c r="Z182" s="257">
        <v>0</v>
      </c>
      <c r="AA182" s="256">
        <v>0</v>
      </c>
      <c r="AB182" s="339">
        <v>0</v>
      </c>
      <c r="AC182" s="361">
        <v>0</v>
      </c>
      <c r="AD182" s="257">
        <v>0</v>
      </c>
      <c r="AE182" s="256">
        <v>0</v>
      </c>
      <c r="AF182" s="339">
        <v>30</v>
      </c>
      <c r="AG182" s="361">
        <v>0</v>
      </c>
      <c r="AH182" s="259">
        <v>30</v>
      </c>
      <c r="AI182" s="20"/>
    </row>
    <row r="183" spans="2:38" s="9" customFormat="1" ht="19.899999999999999" customHeight="1" thickBot="1" x14ac:dyDescent="0.25">
      <c r="B183" s="71" t="s">
        <v>160</v>
      </c>
      <c r="C183" s="38"/>
      <c r="D183" s="302" t="s">
        <v>45</v>
      </c>
      <c r="E183" s="67" t="s">
        <v>45</v>
      </c>
      <c r="F183" s="65">
        <v>60</v>
      </c>
      <c r="G183" s="67">
        <v>0</v>
      </c>
      <c r="H183" s="65"/>
      <c r="I183" s="28"/>
      <c r="J183" s="68"/>
      <c r="K183" s="68">
        <v>60</v>
      </c>
      <c r="L183" s="68"/>
      <c r="M183" s="68"/>
      <c r="N183" s="50"/>
      <c r="O183" s="333"/>
      <c r="P183" s="30"/>
      <c r="Q183" s="56"/>
      <c r="R183" s="345"/>
      <c r="S183" s="310"/>
      <c r="T183" s="30"/>
      <c r="U183" s="56"/>
      <c r="V183" s="345"/>
      <c r="W183" s="310"/>
      <c r="X183" s="30"/>
      <c r="Y183" s="60"/>
      <c r="Z183" s="57"/>
      <c r="AA183" s="60"/>
      <c r="AB183" s="343"/>
      <c r="AC183" s="365"/>
      <c r="AD183" s="57"/>
      <c r="AE183" s="60"/>
      <c r="AF183" s="343">
        <v>30</v>
      </c>
      <c r="AG183" s="365"/>
      <c r="AH183" s="29">
        <v>30</v>
      </c>
      <c r="AI183" s="20">
        <f>SUM(O183:AH183)</f>
        <v>60</v>
      </c>
    </row>
    <row r="184" spans="2:38" s="9" customFormat="1" ht="13.15" customHeight="1" thickBot="1" x14ac:dyDescent="0.25">
      <c r="B184" s="281"/>
      <c r="C184" s="284"/>
      <c r="D184" s="311"/>
      <c r="E184" s="312"/>
      <c r="F184" s="72"/>
      <c r="G184" s="72"/>
      <c r="H184" s="72"/>
      <c r="I184" s="73"/>
      <c r="J184" s="72"/>
      <c r="K184" s="72"/>
      <c r="L184" s="72"/>
      <c r="M184" s="72"/>
      <c r="N184" s="320"/>
      <c r="O184" s="334"/>
      <c r="P184" s="254"/>
      <c r="Q184" s="75"/>
      <c r="R184" s="75"/>
      <c r="S184" s="351"/>
      <c r="T184" s="254"/>
      <c r="U184" s="75"/>
      <c r="V184" s="75"/>
      <c r="W184" s="351"/>
      <c r="X184" s="254"/>
      <c r="Y184" s="74"/>
      <c r="Z184" s="74"/>
      <c r="AA184" s="74"/>
      <c r="AB184" s="74"/>
      <c r="AC184" s="369"/>
      <c r="AD184" s="370"/>
      <c r="AE184" s="74"/>
      <c r="AF184" s="74"/>
      <c r="AG184" s="369"/>
      <c r="AH184" s="323"/>
      <c r="AI184" s="20"/>
    </row>
    <row r="185" spans="2:38" s="5" customFormat="1" ht="19.899999999999999" customHeight="1" x14ac:dyDescent="0.2">
      <c r="B185" s="282" t="s">
        <v>203</v>
      </c>
      <c r="C185" s="276"/>
      <c r="D185" s="313"/>
      <c r="E185" s="269"/>
      <c r="F185" s="268">
        <f>SUM(F183,F176,F170,F161,F156,F149,F147,F88,F41,F32,F23,F9,F72,F62,F51)</f>
        <v>3210</v>
      </c>
      <c r="G185" s="269"/>
      <c r="H185" s="268">
        <f>SUM(H183,H176,H170,H161,H156,H149,H147,H88,H41,H32,H23,H9,H72,H62,H51)</f>
        <v>1335</v>
      </c>
      <c r="I185" s="270">
        <f>SUM(I183,I176,I170,I161,I156,I149,I148,I88,I41,I32,I23,I9)</f>
        <v>30</v>
      </c>
      <c r="J185" s="270">
        <f>SUM(J183,J176,J170,J161,J156,J149,J147,J88,J41,J32,J23,J9,J72,J62,J51)</f>
        <v>1110</v>
      </c>
      <c r="K185" s="270">
        <f>SUM(K183,K176,K170,K161,K156,K149,K148,K88,K41,K32,K23,K9,K51,K62,K72)</f>
        <v>210</v>
      </c>
      <c r="L185" s="270">
        <f>SUM(L183,L176,L170,L161,L156,L149,L148,L88,L41,L32,L23,L9,L72,L62,L51)</f>
        <v>270</v>
      </c>
      <c r="M185" s="270">
        <f>SUM(M183,M176,M170,M161,M156,M149,M148,M88,M41,M32,M23,M9)</f>
        <v>90</v>
      </c>
      <c r="N185" s="269">
        <f>SUM(N183,N176,N170,N161,N156,N149,N148,N88,N41,N32,N23,N9)</f>
        <v>165</v>
      </c>
      <c r="O185" s="313">
        <f>SUM(O183,O176,O170,O161,O156,O149,O148,O88,O41,O32,O23,O9,O72,O62,O51)</f>
        <v>165</v>
      </c>
      <c r="P185" s="335">
        <f>SUM(P183,P176,P170,P161,P156,P149,P148,P88,P41,P32,P23,P9,P72,P62,P51,P72,)</f>
        <v>135</v>
      </c>
      <c r="Q185" s="268">
        <f>SUM(Q176,Q170,Q161,Q156,Q149,Q88,Q41,Q32,Q23,Q9,Q72,Q62,Q51,)</f>
        <v>195</v>
      </c>
      <c r="R185" s="347">
        <f>SUM(R183,R176,R170,R161,R156,R149,R148,R88,R41,R32,R23,R9,R72,R62,R51,)</f>
        <v>135</v>
      </c>
      <c r="S185" s="313">
        <f>SUM(S183,S176,S170,S161,S156,S149,S148,S88,S41,S32,S23,S9,S72,S62,S51)</f>
        <v>150</v>
      </c>
      <c r="T185" s="271">
        <f>SUM(T183,T176,T170,T161,T156,T149,T148,T88,T41,T32,T23,T9,T72,T62,T51)</f>
        <v>165</v>
      </c>
      <c r="U185" s="268">
        <f>SUM(U183,U176,U170,U161,U156,U149,U148,U88,U41,U32,U23,U9,U72,U62,U51)</f>
        <v>120</v>
      </c>
      <c r="V185" s="347">
        <f>SUM(V183,V176,V170,V161,V156,V149,V148,V88,V41,V32,V23,V9,V72,V62,V51,)</f>
        <v>210</v>
      </c>
      <c r="W185" s="313">
        <f>SUM(W183,W176,W170,W161,W156,W149,W148,W88,W41,W32,W23,W9,W72,W62,W51)</f>
        <v>120</v>
      </c>
      <c r="X185" s="271">
        <f>SUM(X183,X176,X170,X161,X156,X149,X148,X88,X41,X32,X23,X9,X72,X62,X51)</f>
        <v>210</v>
      </c>
      <c r="Y185" s="268">
        <f>SUM(Y183,Y176,Y170,Y161,Y156,Y149,Y148,Y88,Y41,Y32,Y23,Y9,Y72,Y62,Y51,)</f>
        <v>135</v>
      </c>
      <c r="Z185" s="269">
        <f>SUM(Z183,Z176,Z170,Z161,Z156,Z149,Z148,Z88,Z41,Z32,Z23,Z9,Z72,Z62,Z51)</f>
        <v>210</v>
      </c>
      <c r="AA185" s="268">
        <f>SUM(AA183,AA176,AA170,AA161,AA156,AA149,AA147,AA88,AA41,AA32,AA23,AA9,AA72,AA62,AA51)</f>
        <v>180</v>
      </c>
      <c r="AB185" s="347">
        <f>SUM(AB183,AB176,AB170,AB161,AB156,AB149,AB147,AB88,AB41,AB32,AB23,AB9,AB72,AB62,AB51)</f>
        <v>150</v>
      </c>
      <c r="AC185" s="371">
        <f>SUM(AC183,AC176,AC170,AC161,AC156,AC149,AC148,AC88,AC41,AC32,AC23,AC9,AC72,AC62,AC51)</f>
        <v>120</v>
      </c>
      <c r="AD185" s="269">
        <f>SUM(AD183,AD176,AD170,AD161,AD156,AD149,AD148,AD88,AD41,AD32,AD23,AD9,AD72,AD62,AD51,)</f>
        <v>200</v>
      </c>
      <c r="AE185" s="268">
        <f>SUM(AE183,AE176,AE170,AE161,AE156,AE149,AE148,AE88,AE41,AE32,AE23,AE9,AE72,AE62,AE51,)</f>
        <v>60</v>
      </c>
      <c r="AF185" s="347">
        <f>SUM(AF183,AF176,AF170,AF161,AF156,AF149,AF148,AF88,AF41,AF32,AF23,AF9,AF72,AF62,AF51,)</f>
        <v>250</v>
      </c>
      <c r="AG185" s="371">
        <f>SUM(AG183,AG176,AG170,AG161,AG156,AG149,AG148,AG88,AG41,AG32,AG23,AG9,AG72,AG62,AG51,)</f>
        <v>135</v>
      </c>
      <c r="AH185" s="271">
        <f>SUM(AH183,AH176,AH170,AH161,AH156,AH149,AH148,AH88,AH41,AH32,AH23,AH9,AH72,AH62,AH51,)</f>
        <v>165</v>
      </c>
      <c r="AI185" s="31">
        <f>SUM(O185:AH185)</f>
        <v>3210</v>
      </c>
    </row>
    <row r="186" spans="2:38" s="5" customFormat="1" ht="19.899999999999999" customHeight="1" x14ac:dyDescent="0.2">
      <c r="B186" s="283" t="s">
        <v>204</v>
      </c>
      <c r="C186" s="277"/>
      <c r="D186" s="148"/>
      <c r="E186" s="147"/>
      <c r="F186" s="145"/>
      <c r="G186" s="147">
        <f>SUM(G9,G23,G32,G41,G88,G147:G149,G156,G161,G170,G176,G72,G62,G51)</f>
        <v>302</v>
      </c>
      <c r="H186" s="145"/>
      <c r="I186" s="146"/>
      <c r="J186" s="146"/>
      <c r="K186" s="146"/>
      <c r="L186" s="146"/>
      <c r="M186" s="146"/>
      <c r="N186" s="147"/>
      <c r="O186" s="442">
        <f>SUM(G169,G97,G34,G33,G29,G28,G27,G25,G15,G12,G11,)</f>
        <v>31</v>
      </c>
      <c r="P186" s="435"/>
      <c r="Q186" s="410">
        <f>SUM(G142,G135,G134,G130,G126,G122,G121,G110,G109,G91,G90,G24,G98,G93,G26)</f>
        <v>34</v>
      </c>
      <c r="R186" s="443"/>
      <c r="S186" s="442">
        <f>SUM(G143:G144,G123:G124,G115:G116,G99,G92,G35:G36,G31,G13:G14,)</f>
        <v>33</v>
      </c>
      <c r="T186" s="435"/>
      <c r="U186" s="410">
        <f>SUM(G177,G157:G158,G139,G118,G119,G112:G113,G100,G17:G18,G127,G128,)</f>
        <v>33</v>
      </c>
      <c r="V186" s="443"/>
      <c r="W186" s="442">
        <f>SUM(G42:G44,G94:G95,G102:G103,G111,G162:G163,G178,G101,G137,G136,)</f>
        <v>31</v>
      </c>
      <c r="X186" s="435"/>
      <c r="Y186" s="410">
        <f>SUM(G39:G40,G45,G46:G47,G104:G105,G131:G132,G179,G153,G152,G69,G68,AB195,G145:G146,)</f>
        <v>32</v>
      </c>
      <c r="Z186" s="440"/>
      <c r="AA186" s="410">
        <f>SUM(G16,G37:G38,G106:G107,G147:G148,G159:G160,G171:G172,G140,G64,G63,G52,)</f>
        <v>32</v>
      </c>
      <c r="AB186" s="443"/>
      <c r="AC186" s="647">
        <f>SUM(G10,G19:G20,G21,G48,G49:G50,G154:G155,G165,G173,G180,G151,G150,G65,)</f>
        <v>32</v>
      </c>
      <c r="AD186" s="440"/>
      <c r="AE186" s="410">
        <f>SUM(G22,G30,G166:G167,G174,G181,G87,G82,G60,G54,G53,)</f>
        <v>22</v>
      </c>
      <c r="AF186" s="443"/>
      <c r="AG186" s="647">
        <f>SUM(G70,G66:G67,G61,G57:G59,G55:G56,,G168,G175,G83:G86,G164)</f>
        <v>22</v>
      </c>
      <c r="AH186" s="435"/>
      <c r="AI186" s="31">
        <f>SUM(O186:AH186)</f>
        <v>302</v>
      </c>
      <c r="AJ186" s="31"/>
      <c r="AL186" s="108"/>
    </row>
    <row r="187" spans="2:38" s="5" customFormat="1" ht="19.899999999999999" customHeight="1" x14ac:dyDescent="0.2">
      <c r="B187" s="283" t="s">
        <v>205</v>
      </c>
      <c r="C187" s="278"/>
      <c r="D187" s="148"/>
      <c r="E187" s="147"/>
      <c r="F187" s="145"/>
      <c r="G187" s="272"/>
      <c r="H187" s="273"/>
      <c r="I187" s="274"/>
      <c r="J187" s="146"/>
      <c r="K187" s="274"/>
      <c r="L187" s="274"/>
      <c r="M187" s="274"/>
      <c r="N187" s="272"/>
      <c r="O187" s="648">
        <f>SUM(O185:P185)</f>
        <v>300</v>
      </c>
      <c r="P187" s="643"/>
      <c r="Q187" s="639">
        <f>SUM(Q185:R185)</f>
        <v>330</v>
      </c>
      <c r="R187" s="641"/>
      <c r="S187" s="648">
        <f>SUM(S185:T185)</f>
        <v>315</v>
      </c>
      <c r="T187" s="643"/>
      <c r="U187" s="639">
        <f>SUM(U185:V185)</f>
        <v>330</v>
      </c>
      <c r="V187" s="641"/>
      <c r="W187" s="648">
        <f>SUM(W185:X185)</f>
        <v>330</v>
      </c>
      <c r="X187" s="643"/>
      <c r="Y187" s="639">
        <f>SUM(Y185:Z185)</f>
        <v>345</v>
      </c>
      <c r="Z187" s="640"/>
      <c r="AA187" s="639">
        <f>SUM(AA185:AB185)</f>
        <v>330</v>
      </c>
      <c r="AB187" s="641"/>
      <c r="AC187" s="642">
        <f>SUM(AC185:AD185)</f>
        <v>320</v>
      </c>
      <c r="AD187" s="640"/>
      <c r="AE187" s="639">
        <f>SUM(AE185:AF185)</f>
        <v>310</v>
      </c>
      <c r="AF187" s="641"/>
      <c r="AG187" s="642">
        <f>SUM(AG185:AH185)</f>
        <v>300</v>
      </c>
      <c r="AH187" s="643"/>
      <c r="AI187" s="31"/>
      <c r="AJ187" s="31"/>
    </row>
    <row r="188" spans="2:38" s="5" customFormat="1" ht="19.899999999999999" customHeight="1" x14ac:dyDescent="0.2">
      <c r="B188" s="283" t="s">
        <v>206</v>
      </c>
      <c r="C188" s="277"/>
      <c r="D188" s="148"/>
      <c r="E188" s="147"/>
      <c r="F188" s="145">
        <f>SUM(F37:F40,F45,F173,F72)</f>
        <v>300</v>
      </c>
      <c r="G188" s="147"/>
      <c r="H188" s="145"/>
      <c r="I188" s="146"/>
      <c r="J188" s="146"/>
      <c r="K188" s="146"/>
      <c r="L188" s="146"/>
      <c r="M188" s="146"/>
      <c r="N188" s="147"/>
      <c r="O188" s="644"/>
      <c r="P188" s="645"/>
      <c r="Q188" s="646"/>
      <c r="R188" s="646"/>
      <c r="S188" s="644"/>
      <c r="T188" s="645"/>
      <c r="U188" s="646"/>
      <c r="V188" s="646"/>
      <c r="W188" s="644"/>
      <c r="X188" s="645"/>
      <c r="Y188" s="646">
        <f>SUM(Y39:Z40,Y45:Z45)</f>
        <v>75</v>
      </c>
      <c r="Z188" s="649"/>
      <c r="AA188" s="644">
        <f>SUM(AA37:AB38)</f>
        <v>30</v>
      </c>
      <c r="AB188" s="646"/>
      <c r="AC188" s="650">
        <f>SUM(AD173)</f>
        <v>30</v>
      </c>
      <c r="AD188" s="649"/>
      <c r="AE188" s="646">
        <f>SUM(AE173:AF175,AF87,AE82,)</f>
        <v>60</v>
      </c>
      <c r="AF188" s="646"/>
      <c r="AG188" s="650">
        <f>SUM(AG173:AH175,AG72:AH72)</f>
        <v>105</v>
      </c>
      <c r="AH188" s="645"/>
      <c r="AI188" s="31"/>
    </row>
    <row r="189" spans="2:38" s="5" customFormat="1" ht="19.899999999999999" customHeight="1" x14ac:dyDescent="0.2">
      <c r="B189" s="283" t="s">
        <v>207</v>
      </c>
      <c r="C189" s="277"/>
      <c r="D189" s="148"/>
      <c r="E189" s="147"/>
      <c r="F189" s="145"/>
      <c r="G189" s="147">
        <f>SUM(G37:G40,G45,G173:G175,G72,)</f>
        <v>28</v>
      </c>
      <c r="H189" s="145"/>
      <c r="I189" s="146"/>
      <c r="J189" s="146"/>
      <c r="K189" s="146"/>
      <c r="L189" s="146"/>
      <c r="M189" s="146"/>
      <c r="N189" s="147"/>
      <c r="O189" s="442"/>
      <c r="P189" s="435"/>
      <c r="Q189" s="410"/>
      <c r="R189" s="443"/>
      <c r="S189" s="442"/>
      <c r="T189" s="435"/>
      <c r="U189" s="410"/>
      <c r="V189" s="443"/>
      <c r="W189" s="442"/>
      <c r="X189" s="435"/>
      <c r="Y189" s="410">
        <f>SUM(G39:G40,G45)</f>
        <v>9</v>
      </c>
      <c r="Z189" s="440"/>
      <c r="AA189" s="410">
        <f>SUM(G37:G38)</f>
        <v>3</v>
      </c>
      <c r="AB189" s="443"/>
      <c r="AC189" s="647">
        <f>SUM(G173)</f>
        <v>2</v>
      </c>
      <c r="AD189" s="440"/>
      <c r="AE189" s="410">
        <f>SUM(G174,G87,G82,)</f>
        <v>5</v>
      </c>
      <c r="AF189" s="443"/>
      <c r="AG189" s="647">
        <f>SUM(G175,G76:G80)</f>
        <v>9</v>
      </c>
      <c r="AH189" s="435"/>
      <c r="AI189" s="31">
        <f>SUM(O189:AH189)</f>
        <v>28</v>
      </c>
    </row>
    <row r="190" spans="2:38" s="5" customFormat="1" ht="19.899999999999999" customHeight="1" x14ac:dyDescent="0.2">
      <c r="B190" s="283" t="s">
        <v>208</v>
      </c>
      <c r="C190" s="277"/>
      <c r="D190" s="148"/>
      <c r="E190" s="147"/>
      <c r="F190" s="145">
        <f>SUM(O190:AH190)</f>
        <v>240</v>
      </c>
      <c r="G190" s="147"/>
      <c r="H190" s="145"/>
      <c r="I190" s="146"/>
      <c r="J190" s="146"/>
      <c r="K190" s="146"/>
      <c r="L190" s="146"/>
      <c r="M190" s="146"/>
      <c r="N190" s="147"/>
      <c r="O190" s="644"/>
      <c r="P190" s="645"/>
      <c r="Q190" s="646"/>
      <c r="R190" s="646"/>
      <c r="S190" s="644"/>
      <c r="T190" s="645"/>
      <c r="U190" s="646">
        <v>30</v>
      </c>
      <c r="V190" s="646"/>
      <c r="W190" s="644">
        <f>SUM(W178:X179)</f>
        <v>30</v>
      </c>
      <c r="X190" s="645"/>
      <c r="Y190" s="646">
        <f>SUM(Y178:Z179)</f>
        <v>30</v>
      </c>
      <c r="Z190" s="649"/>
      <c r="AA190" s="644"/>
      <c r="AB190" s="646"/>
      <c r="AC190" s="650">
        <f>SUM(AD176)</f>
        <v>50</v>
      </c>
      <c r="AD190" s="649"/>
      <c r="AE190" s="646">
        <f>SUM(AF176)</f>
        <v>100</v>
      </c>
      <c r="AF190" s="646"/>
      <c r="AG190" s="650"/>
      <c r="AH190" s="645"/>
      <c r="AI190" s="31"/>
    </row>
    <row r="191" spans="2:38" s="70" customFormat="1" ht="19.899999999999999" customHeight="1" thickBot="1" x14ac:dyDescent="0.25">
      <c r="B191" s="324" t="s">
        <v>209</v>
      </c>
      <c r="C191" s="325"/>
      <c r="D191" s="326"/>
      <c r="E191" s="327"/>
      <c r="F191" s="328"/>
      <c r="G191" s="329">
        <f>SUM(O191:AH191)</f>
        <v>10</v>
      </c>
      <c r="H191" s="328"/>
      <c r="I191" s="330"/>
      <c r="J191" s="330"/>
      <c r="K191" s="330"/>
      <c r="L191" s="330"/>
      <c r="M191" s="330"/>
      <c r="N191" s="327"/>
      <c r="O191" s="653"/>
      <c r="P191" s="655"/>
      <c r="Q191" s="651"/>
      <c r="R191" s="651"/>
      <c r="S191" s="653"/>
      <c r="T191" s="655"/>
      <c r="U191" s="651">
        <v>1</v>
      </c>
      <c r="V191" s="651"/>
      <c r="W191" s="653">
        <f>SUM(G178)</f>
        <v>1</v>
      </c>
      <c r="X191" s="655"/>
      <c r="Y191" s="651">
        <f>SUM(G179)</f>
        <v>1</v>
      </c>
      <c r="Z191" s="652"/>
      <c r="AA191" s="653"/>
      <c r="AB191" s="651"/>
      <c r="AC191" s="654">
        <f>SUM(G180)</f>
        <v>3</v>
      </c>
      <c r="AD191" s="652"/>
      <c r="AE191" s="651">
        <f>SUM(G181)</f>
        <v>4</v>
      </c>
      <c r="AF191" s="651"/>
      <c r="AG191" s="654"/>
      <c r="AH191" s="655"/>
      <c r="AI191" s="6">
        <f>SUM(O187:AH187)</f>
        <v>3210</v>
      </c>
    </row>
    <row r="192" spans="2:38" ht="13.5" thickTop="1" x14ac:dyDescent="0.2">
      <c r="B192" s="7"/>
      <c r="H192" s="656"/>
      <c r="I192" s="656"/>
      <c r="J192" s="657"/>
      <c r="K192" s="657"/>
    </row>
    <row r="194" spans="2:35" x14ac:dyDescent="0.2">
      <c r="B194" s="376" t="s">
        <v>210</v>
      </c>
      <c r="C194" s="377"/>
      <c r="D194" s="377"/>
      <c r="E194" s="377"/>
      <c r="F194" s="377"/>
      <c r="G194" s="377"/>
      <c r="H194" s="377"/>
      <c r="I194" s="377"/>
      <c r="J194" s="377"/>
      <c r="K194" s="377"/>
      <c r="L194" s="377"/>
      <c r="M194" s="377"/>
      <c r="N194" s="377"/>
      <c r="O194" s="377"/>
      <c r="P194" s="377"/>
      <c r="Q194" s="377"/>
      <c r="R194" s="377"/>
      <c r="S194" s="377"/>
      <c r="T194" s="377"/>
      <c r="U194" s="377"/>
      <c r="V194" s="377"/>
      <c r="W194" s="377"/>
      <c r="X194" s="377"/>
      <c r="Y194" s="377"/>
      <c r="Z194" s="377"/>
      <c r="AA194" s="377"/>
      <c r="AB194" s="377"/>
      <c r="AC194" s="377"/>
      <c r="AD194" s="377"/>
      <c r="AE194" s="377"/>
      <c r="AF194" s="377"/>
      <c r="AG194" s="377"/>
    </row>
    <row r="195" spans="2:35" x14ac:dyDescent="0.2">
      <c r="B195" s="377"/>
      <c r="C195" s="377"/>
      <c r="D195" s="377"/>
      <c r="E195" s="377"/>
      <c r="F195" s="377"/>
      <c r="G195" s="377"/>
      <c r="H195" s="377"/>
      <c r="I195" s="377"/>
      <c r="J195" s="377"/>
      <c r="K195" s="377"/>
      <c r="L195" s="377"/>
      <c r="M195" s="377"/>
      <c r="N195" s="377"/>
      <c r="O195" s="377"/>
      <c r="P195" s="377"/>
      <c r="Q195" s="377"/>
      <c r="R195" s="377"/>
      <c r="S195" s="377"/>
      <c r="T195" s="377"/>
      <c r="U195" s="377"/>
      <c r="V195" s="377"/>
      <c r="W195" s="377"/>
      <c r="X195" s="377"/>
      <c r="Y195" s="377"/>
      <c r="Z195" s="377"/>
      <c r="AA195" s="377"/>
      <c r="AB195" s="377"/>
      <c r="AC195" s="377"/>
      <c r="AD195" s="377"/>
      <c r="AE195" s="377"/>
      <c r="AF195" s="377"/>
      <c r="AG195" s="377"/>
    </row>
    <row r="196" spans="2:35" x14ac:dyDescent="0.2">
      <c r="B196" s="377"/>
      <c r="C196" s="377"/>
      <c r="D196" s="377"/>
      <c r="E196" s="377"/>
      <c r="F196" s="377"/>
      <c r="G196" s="377"/>
      <c r="H196" s="377"/>
      <c r="I196" s="377"/>
      <c r="J196" s="377"/>
      <c r="K196" s="377"/>
      <c r="L196" s="377"/>
      <c r="M196" s="377"/>
      <c r="N196" s="377"/>
      <c r="O196" s="377"/>
      <c r="P196" s="377"/>
      <c r="Q196" s="377"/>
      <c r="R196" s="377"/>
      <c r="S196" s="377"/>
      <c r="T196" s="377"/>
      <c r="U196" s="377"/>
      <c r="V196" s="377"/>
      <c r="W196" s="377"/>
      <c r="X196" s="377"/>
      <c r="Y196" s="377"/>
      <c r="Z196" s="377"/>
      <c r="AA196" s="377"/>
      <c r="AB196" s="377"/>
      <c r="AC196" s="377"/>
      <c r="AD196" s="377"/>
      <c r="AE196" s="377"/>
      <c r="AF196" s="377"/>
      <c r="AG196" s="377"/>
    </row>
    <row r="197" spans="2:35" x14ac:dyDescent="0.2">
      <c r="B197" s="377"/>
      <c r="C197" s="377"/>
      <c r="D197" s="377"/>
      <c r="E197" s="377"/>
      <c r="F197" s="377"/>
      <c r="G197" s="377"/>
      <c r="H197" s="377"/>
      <c r="I197" s="377"/>
      <c r="J197" s="377"/>
      <c r="K197" s="377"/>
      <c r="L197" s="377"/>
      <c r="M197" s="377"/>
      <c r="N197" s="377"/>
      <c r="O197" s="377"/>
      <c r="P197" s="377"/>
      <c r="Q197" s="377"/>
      <c r="R197" s="377"/>
      <c r="S197" s="377"/>
      <c r="T197" s="377"/>
      <c r="U197" s="377"/>
      <c r="V197" s="377"/>
      <c r="W197" s="377"/>
      <c r="X197" s="377"/>
      <c r="Y197" s="377"/>
      <c r="Z197" s="377"/>
      <c r="AA197" s="377"/>
      <c r="AB197" s="377"/>
      <c r="AC197" s="377"/>
      <c r="AD197" s="377"/>
      <c r="AE197" s="377"/>
      <c r="AF197" s="377"/>
      <c r="AG197" s="377"/>
    </row>
    <row r="198" spans="2:35" x14ac:dyDescent="0.2">
      <c r="B198" s="377"/>
      <c r="C198" s="377"/>
      <c r="D198" s="377"/>
      <c r="E198" s="377"/>
      <c r="F198" s="377"/>
      <c r="G198" s="377"/>
      <c r="H198" s="377"/>
      <c r="I198" s="377"/>
      <c r="J198" s="377"/>
      <c r="K198" s="377"/>
      <c r="L198" s="377"/>
      <c r="M198" s="377"/>
      <c r="N198" s="377"/>
      <c r="O198" s="377"/>
      <c r="P198" s="377"/>
      <c r="Q198" s="377"/>
      <c r="R198" s="377"/>
      <c r="S198" s="377"/>
      <c r="T198" s="377"/>
      <c r="U198" s="377"/>
      <c r="V198" s="377"/>
      <c r="W198" s="377"/>
      <c r="X198" s="377"/>
      <c r="Y198" s="377"/>
      <c r="Z198" s="377"/>
      <c r="AA198" s="377"/>
      <c r="AB198" s="377"/>
      <c r="AC198" s="377"/>
      <c r="AD198" s="377"/>
      <c r="AE198" s="377"/>
      <c r="AF198" s="377"/>
      <c r="AG198" s="377"/>
    </row>
    <row r="199" spans="2:35" x14ac:dyDescent="0.2">
      <c r="B199" s="377"/>
      <c r="C199" s="377"/>
      <c r="D199" s="377"/>
      <c r="E199" s="377"/>
      <c r="F199" s="377"/>
      <c r="G199" s="377"/>
      <c r="H199" s="377"/>
      <c r="I199" s="377"/>
      <c r="J199" s="377"/>
      <c r="K199" s="377"/>
      <c r="L199" s="377"/>
      <c r="M199" s="377"/>
      <c r="N199" s="377"/>
      <c r="O199" s="377"/>
      <c r="P199" s="377"/>
      <c r="Q199" s="377"/>
      <c r="R199" s="377"/>
      <c r="S199" s="377"/>
      <c r="T199" s="377"/>
      <c r="U199" s="377"/>
      <c r="V199" s="377"/>
      <c r="W199" s="377"/>
      <c r="X199" s="377"/>
      <c r="Y199" s="377"/>
      <c r="Z199" s="377"/>
      <c r="AA199" s="377"/>
      <c r="AB199" s="377"/>
      <c r="AC199" s="377"/>
      <c r="AD199" s="377"/>
      <c r="AE199" s="377"/>
      <c r="AF199" s="377"/>
      <c r="AG199" s="377"/>
    </row>
    <row r="200" spans="2:35" x14ac:dyDescent="0.2">
      <c r="B200" s="377"/>
      <c r="C200" s="377"/>
      <c r="D200" s="377"/>
      <c r="E200" s="377"/>
      <c r="F200" s="377"/>
      <c r="G200" s="377"/>
      <c r="H200" s="377"/>
      <c r="I200" s="377"/>
      <c r="J200" s="377"/>
      <c r="K200" s="377"/>
      <c r="L200" s="377"/>
      <c r="M200" s="377"/>
      <c r="N200" s="377"/>
      <c r="O200" s="377"/>
      <c r="P200" s="377"/>
      <c r="Q200" s="377"/>
      <c r="R200" s="377"/>
      <c r="S200" s="377"/>
      <c r="T200" s="377"/>
      <c r="U200" s="377"/>
      <c r="V200" s="377"/>
      <c r="W200" s="377"/>
      <c r="X200" s="377"/>
      <c r="Y200" s="377"/>
      <c r="Z200" s="377"/>
      <c r="AA200" s="377"/>
      <c r="AB200" s="377"/>
      <c r="AC200" s="377"/>
      <c r="AD200" s="377"/>
      <c r="AE200" s="377"/>
      <c r="AF200" s="377"/>
      <c r="AG200" s="377"/>
    </row>
    <row r="201" spans="2:35" x14ac:dyDescent="0.2">
      <c r="B201" s="377"/>
      <c r="C201" s="377"/>
      <c r="D201" s="377"/>
      <c r="E201" s="377"/>
      <c r="F201" s="377"/>
      <c r="G201" s="377"/>
      <c r="H201" s="377"/>
      <c r="I201" s="377"/>
      <c r="J201" s="377"/>
      <c r="K201" s="377"/>
      <c r="L201" s="377"/>
      <c r="M201" s="377"/>
      <c r="N201" s="377"/>
      <c r="O201" s="377"/>
      <c r="P201" s="377"/>
      <c r="Q201" s="377"/>
      <c r="R201" s="377"/>
      <c r="S201" s="377"/>
      <c r="T201" s="377"/>
      <c r="U201" s="377"/>
      <c r="V201" s="377"/>
      <c r="W201" s="377"/>
      <c r="X201" s="377"/>
      <c r="Y201" s="377"/>
      <c r="Z201" s="377"/>
      <c r="AA201" s="377"/>
      <c r="AB201" s="377"/>
      <c r="AC201" s="377"/>
      <c r="AD201" s="377"/>
      <c r="AE201" s="377"/>
      <c r="AF201" s="377"/>
      <c r="AG201" s="377"/>
    </row>
    <row r="202" spans="2:35" x14ac:dyDescent="0.2">
      <c r="B202" s="377"/>
      <c r="C202" s="377"/>
      <c r="D202" s="377"/>
      <c r="E202" s="377"/>
      <c r="F202" s="377"/>
      <c r="G202" s="377"/>
      <c r="H202" s="377"/>
      <c r="I202" s="377"/>
      <c r="J202" s="377"/>
      <c r="K202" s="377"/>
      <c r="L202" s="377"/>
      <c r="M202" s="377"/>
      <c r="N202" s="377"/>
      <c r="O202" s="377"/>
      <c r="P202" s="377"/>
      <c r="Q202" s="377"/>
      <c r="R202" s="377"/>
      <c r="S202" s="377"/>
      <c r="T202" s="377"/>
      <c r="U202" s="377"/>
      <c r="V202" s="377"/>
      <c r="W202" s="377"/>
      <c r="X202" s="377"/>
      <c r="Y202" s="377"/>
      <c r="Z202" s="377"/>
      <c r="AA202" s="377"/>
      <c r="AB202" s="377"/>
      <c r="AC202" s="377"/>
      <c r="AD202" s="377"/>
      <c r="AE202" s="377"/>
      <c r="AF202" s="377"/>
      <c r="AG202" s="377"/>
    </row>
    <row r="203" spans="2:35" x14ac:dyDescent="0.2">
      <c r="B203" s="377"/>
      <c r="C203" s="377"/>
      <c r="D203" s="377"/>
      <c r="E203" s="377"/>
      <c r="F203" s="377"/>
      <c r="G203" s="377"/>
      <c r="H203" s="377"/>
      <c r="I203" s="377"/>
      <c r="J203" s="377"/>
      <c r="K203" s="377"/>
      <c r="L203" s="377"/>
      <c r="M203" s="377"/>
      <c r="N203" s="377"/>
      <c r="O203" s="377"/>
      <c r="P203" s="377"/>
      <c r="Q203" s="377"/>
      <c r="R203" s="377"/>
      <c r="S203" s="377"/>
      <c r="T203" s="377"/>
      <c r="U203" s="377"/>
      <c r="V203" s="377"/>
      <c r="W203" s="377"/>
      <c r="X203" s="377"/>
      <c r="Y203" s="377"/>
      <c r="Z203" s="377"/>
      <c r="AA203" s="377"/>
      <c r="AB203" s="377"/>
      <c r="AC203" s="377"/>
      <c r="AD203" s="377"/>
      <c r="AE203" s="377"/>
      <c r="AF203" s="377"/>
      <c r="AG203" s="377"/>
    </row>
    <row r="204" spans="2:35" x14ac:dyDescent="0.2">
      <c r="B204" s="377"/>
      <c r="C204" s="377"/>
      <c r="D204" s="377"/>
      <c r="E204" s="377"/>
      <c r="F204" s="377"/>
      <c r="G204" s="377"/>
      <c r="H204" s="377"/>
      <c r="I204" s="377"/>
      <c r="J204" s="377"/>
      <c r="K204" s="377"/>
      <c r="L204" s="377"/>
      <c r="M204" s="377"/>
      <c r="N204" s="377"/>
      <c r="O204" s="377"/>
      <c r="P204" s="377"/>
      <c r="Q204" s="377"/>
      <c r="R204" s="377"/>
      <c r="S204" s="377"/>
      <c r="T204" s="377"/>
      <c r="U204" s="377"/>
      <c r="V204" s="377"/>
      <c r="W204" s="377"/>
      <c r="X204" s="377"/>
      <c r="Y204" s="377"/>
      <c r="Z204" s="377"/>
      <c r="AA204" s="377"/>
      <c r="AB204" s="377"/>
      <c r="AC204" s="377"/>
      <c r="AD204" s="377"/>
      <c r="AE204" s="377"/>
      <c r="AF204" s="377"/>
      <c r="AG204" s="377"/>
    </row>
    <row r="205" spans="2:35" x14ac:dyDescent="0.2">
      <c r="B205" s="377"/>
      <c r="C205" s="377"/>
      <c r="D205" s="377"/>
      <c r="E205" s="377"/>
      <c r="F205" s="377"/>
      <c r="G205" s="377"/>
      <c r="H205" s="377"/>
      <c r="I205" s="377"/>
      <c r="J205" s="377"/>
      <c r="K205" s="377"/>
      <c r="L205" s="377"/>
      <c r="M205" s="377"/>
      <c r="N205" s="377"/>
      <c r="O205" s="377"/>
      <c r="P205" s="377"/>
      <c r="Q205" s="377"/>
      <c r="R205" s="377"/>
      <c r="S205" s="377"/>
      <c r="T205" s="377"/>
      <c r="U205" s="377"/>
      <c r="V205" s="377"/>
      <c r="W205" s="377"/>
      <c r="X205" s="377"/>
      <c r="Y205" s="377"/>
      <c r="Z205" s="377"/>
      <c r="AA205" s="377"/>
      <c r="AB205" s="377"/>
      <c r="AC205" s="377"/>
      <c r="AD205" s="377"/>
      <c r="AE205" s="377"/>
      <c r="AF205" s="377"/>
      <c r="AG205" s="377"/>
      <c r="AH205" s="7"/>
      <c r="AI205" s="7"/>
    </row>
    <row r="206" spans="2:35" x14ac:dyDescent="0.2">
      <c r="B206" s="377"/>
      <c r="C206" s="377"/>
      <c r="D206" s="377"/>
      <c r="E206" s="377"/>
      <c r="F206" s="377"/>
      <c r="G206" s="377"/>
      <c r="H206" s="377"/>
      <c r="I206" s="377"/>
      <c r="J206" s="377"/>
      <c r="K206" s="377"/>
      <c r="L206" s="377"/>
      <c r="M206" s="377"/>
      <c r="N206" s="377"/>
      <c r="O206" s="377"/>
      <c r="P206" s="377"/>
      <c r="Q206" s="377"/>
      <c r="R206" s="377"/>
      <c r="S206" s="377"/>
      <c r="T206" s="377"/>
      <c r="U206" s="377"/>
      <c r="V206" s="377"/>
      <c r="W206" s="377"/>
      <c r="X206" s="377"/>
      <c r="Y206" s="377"/>
      <c r="Z206" s="377"/>
      <c r="AA206" s="377"/>
      <c r="AB206" s="377"/>
      <c r="AC206" s="377"/>
      <c r="AD206" s="377"/>
      <c r="AE206" s="377"/>
      <c r="AF206" s="377"/>
      <c r="AG206" s="377"/>
      <c r="AH206" s="7"/>
      <c r="AI206" s="7"/>
    </row>
    <row r="207" spans="2:35" x14ac:dyDescent="0.2">
      <c r="B207" s="377"/>
      <c r="C207" s="377"/>
      <c r="D207" s="377"/>
      <c r="E207" s="377"/>
      <c r="F207" s="377"/>
      <c r="G207" s="377"/>
      <c r="H207" s="377"/>
      <c r="I207" s="377"/>
      <c r="J207" s="377"/>
      <c r="K207" s="377"/>
      <c r="L207" s="377"/>
      <c r="M207" s="377"/>
      <c r="N207" s="377"/>
      <c r="O207" s="377"/>
      <c r="P207" s="377"/>
      <c r="Q207" s="377"/>
      <c r="R207" s="377"/>
      <c r="S207" s="377"/>
      <c r="T207" s="377"/>
      <c r="U207" s="377"/>
      <c r="V207" s="377"/>
      <c r="W207" s="377"/>
      <c r="X207" s="377"/>
      <c r="Y207" s="377"/>
      <c r="Z207" s="377"/>
      <c r="AA207" s="377"/>
      <c r="AB207" s="377"/>
      <c r="AC207" s="377"/>
      <c r="AD207" s="377"/>
      <c r="AE207" s="377"/>
      <c r="AF207" s="377"/>
      <c r="AG207" s="377"/>
      <c r="AH207" s="7"/>
      <c r="AI207" s="7"/>
    </row>
    <row r="208" spans="2:35" x14ac:dyDescent="0.2">
      <c r="B208" s="377"/>
      <c r="C208" s="377"/>
      <c r="D208" s="377"/>
      <c r="E208" s="377"/>
      <c r="F208" s="377"/>
      <c r="G208" s="377"/>
      <c r="H208" s="377"/>
      <c r="I208" s="377"/>
      <c r="J208" s="377"/>
      <c r="K208" s="377"/>
      <c r="L208" s="377"/>
      <c r="M208" s="377"/>
      <c r="N208" s="377"/>
      <c r="O208" s="377"/>
      <c r="P208" s="377"/>
      <c r="Q208" s="377"/>
      <c r="R208" s="377"/>
      <c r="S208" s="377"/>
      <c r="T208" s="377"/>
      <c r="U208" s="377"/>
      <c r="V208" s="377"/>
      <c r="W208" s="377"/>
      <c r="X208" s="377"/>
      <c r="Y208" s="377"/>
      <c r="Z208" s="377"/>
      <c r="AA208" s="377"/>
      <c r="AB208" s="377"/>
      <c r="AC208" s="377"/>
      <c r="AD208" s="377"/>
      <c r="AE208" s="377"/>
      <c r="AF208" s="377"/>
      <c r="AG208" s="377"/>
      <c r="AH208" s="7"/>
      <c r="AI208" s="7"/>
    </row>
    <row r="209" spans="2:33" s="7" customFormat="1" x14ac:dyDescent="0.2">
      <c r="B209" s="377"/>
      <c r="C209" s="377"/>
      <c r="D209" s="377"/>
      <c r="E209" s="377"/>
      <c r="F209" s="377"/>
      <c r="G209" s="377"/>
      <c r="H209" s="377"/>
      <c r="I209" s="377"/>
      <c r="J209" s="377"/>
      <c r="K209" s="377"/>
      <c r="L209" s="377"/>
      <c r="M209" s="377"/>
      <c r="N209" s="377"/>
      <c r="O209" s="377"/>
      <c r="P209" s="377"/>
      <c r="Q209" s="377"/>
      <c r="R209" s="377"/>
      <c r="S209" s="377"/>
      <c r="T209" s="377"/>
      <c r="U209" s="377"/>
      <c r="V209" s="377"/>
      <c r="W209" s="377"/>
      <c r="X209" s="377"/>
      <c r="Y209" s="377"/>
      <c r="Z209" s="377"/>
      <c r="AA209" s="377"/>
      <c r="AB209" s="377"/>
      <c r="AC209" s="377"/>
      <c r="AD209" s="377"/>
      <c r="AE209" s="377"/>
      <c r="AF209" s="377"/>
      <c r="AG209" s="377"/>
    </row>
    <row r="210" spans="2:33" s="7" customFormat="1" x14ac:dyDescent="0.2">
      <c r="B210" s="377"/>
      <c r="C210" s="377"/>
      <c r="D210" s="377"/>
      <c r="E210" s="377"/>
      <c r="F210" s="377"/>
      <c r="G210" s="377"/>
      <c r="H210" s="377"/>
      <c r="I210" s="377"/>
      <c r="J210" s="377"/>
      <c r="K210" s="377"/>
      <c r="L210" s="377"/>
      <c r="M210" s="377"/>
      <c r="N210" s="377"/>
      <c r="O210" s="377"/>
      <c r="P210" s="377"/>
      <c r="Q210" s="377"/>
      <c r="R210" s="377"/>
      <c r="S210" s="377"/>
      <c r="T210" s="377"/>
      <c r="U210" s="377"/>
      <c r="V210" s="377"/>
      <c r="W210" s="377"/>
      <c r="X210" s="377"/>
      <c r="Y210" s="377"/>
      <c r="Z210" s="377"/>
      <c r="AA210" s="377"/>
      <c r="AB210" s="377"/>
      <c r="AC210" s="377"/>
      <c r="AD210" s="377"/>
      <c r="AE210" s="377"/>
      <c r="AF210" s="377"/>
      <c r="AG210" s="377"/>
    </row>
    <row r="211" spans="2:33" s="7" customFormat="1" x14ac:dyDescent="0.2">
      <c r="B211" s="377"/>
      <c r="C211" s="377"/>
      <c r="D211" s="377"/>
      <c r="E211" s="377"/>
      <c r="F211" s="377"/>
      <c r="G211" s="377"/>
      <c r="H211" s="377"/>
      <c r="I211" s="377"/>
      <c r="J211" s="377"/>
      <c r="K211" s="377"/>
      <c r="L211" s="377"/>
      <c r="M211" s="377"/>
      <c r="N211" s="377"/>
      <c r="O211" s="377"/>
      <c r="P211" s="377"/>
      <c r="Q211" s="377"/>
      <c r="R211" s="377"/>
      <c r="S211" s="377"/>
      <c r="T211" s="377"/>
      <c r="U211" s="377"/>
      <c r="V211" s="377"/>
      <c r="W211" s="377"/>
      <c r="X211" s="377"/>
      <c r="Y211" s="377"/>
      <c r="Z211" s="377"/>
      <c r="AA211" s="377"/>
      <c r="AB211" s="377"/>
      <c r="AC211" s="377"/>
      <c r="AD211" s="377"/>
      <c r="AE211" s="377"/>
      <c r="AF211" s="377"/>
      <c r="AG211" s="377"/>
    </row>
    <row r="212" spans="2:33" s="7" customFormat="1" x14ac:dyDescent="0.2">
      <c r="B212" s="377"/>
      <c r="C212" s="377"/>
      <c r="D212" s="377"/>
      <c r="E212" s="377"/>
      <c r="F212" s="377"/>
      <c r="G212" s="377"/>
      <c r="H212" s="377"/>
      <c r="I212" s="377"/>
      <c r="J212" s="377"/>
      <c r="K212" s="377"/>
      <c r="L212" s="377"/>
      <c r="M212" s="377"/>
      <c r="N212" s="377"/>
      <c r="O212" s="377"/>
      <c r="P212" s="377"/>
      <c r="Q212" s="377"/>
      <c r="R212" s="377"/>
      <c r="S212" s="377"/>
      <c r="T212" s="377"/>
      <c r="U212" s="377"/>
      <c r="V212" s="377"/>
      <c r="W212" s="377"/>
      <c r="X212" s="377"/>
      <c r="Y212" s="377"/>
      <c r="Z212" s="377"/>
      <c r="AA212" s="377"/>
      <c r="AB212" s="377"/>
      <c r="AC212" s="377"/>
      <c r="AD212" s="377"/>
      <c r="AE212" s="377"/>
      <c r="AF212" s="377"/>
      <c r="AG212" s="377"/>
    </row>
    <row r="213" spans="2:33" s="7" customFormat="1" x14ac:dyDescent="0.2">
      <c r="B213" s="377"/>
      <c r="C213" s="377"/>
      <c r="D213" s="377"/>
      <c r="E213" s="377"/>
      <c r="F213" s="377"/>
      <c r="G213" s="377"/>
      <c r="H213" s="377"/>
      <c r="I213" s="377"/>
      <c r="J213" s="377"/>
      <c r="K213" s="377"/>
      <c r="L213" s="377"/>
      <c r="M213" s="377"/>
      <c r="N213" s="377"/>
      <c r="O213" s="377"/>
      <c r="P213" s="377"/>
      <c r="Q213" s="377"/>
      <c r="R213" s="377"/>
      <c r="S213" s="377"/>
      <c r="T213" s="377"/>
      <c r="U213" s="377"/>
      <c r="V213" s="377"/>
      <c r="W213" s="377"/>
      <c r="X213" s="377"/>
      <c r="Y213" s="377"/>
      <c r="Z213" s="377"/>
      <c r="AA213" s="377"/>
      <c r="AB213" s="377"/>
      <c r="AC213" s="377"/>
      <c r="AD213" s="377"/>
      <c r="AE213" s="377"/>
      <c r="AF213" s="377"/>
      <c r="AG213" s="377"/>
    </row>
    <row r="214" spans="2:33" s="7" customFormat="1" x14ac:dyDescent="0.2">
      <c r="B214" s="377"/>
      <c r="C214" s="377"/>
      <c r="D214" s="377"/>
      <c r="E214" s="377"/>
      <c r="F214" s="377"/>
      <c r="G214" s="377"/>
      <c r="H214" s="377"/>
      <c r="I214" s="377"/>
      <c r="J214" s="377"/>
      <c r="K214" s="377"/>
      <c r="L214" s="377"/>
      <c r="M214" s="377"/>
      <c r="N214" s="377"/>
      <c r="O214" s="377"/>
      <c r="P214" s="377"/>
      <c r="Q214" s="377"/>
      <c r="R214" s="377"/>
      <c r="S214" s="377"/>
      <c r="T214" s="377"/>
      <c r="U214" s="377"/>
      <c r="V214" s="377"/>
      <c r="W214" s="377"/>
      <c r="X214" s="377"/>
      <c r="Y214" s="377"/>
      <c r="Z214" s="377"/>
      <c r="AA214" s="377"/>
      <c r="AB214" s="377"/>
      <c r="AC214" s="377"/>
      <c r="AD214" s="377"/>
      <c r="AE214" s="377"/>
      <c r="AF214" s="377"/>
      <c r="AG214" s="377"/>
    </row>
    <row r="215" spans="2:33" s="7" customFormat="1" x14ac:dyDescent="0.2">
      <c r="B215" s="377"/>
      <c r="C215" s="377"/>
      <c r="D215" s="377"/>
      <c r="E215" s="377"/>
      <c r="F215" s="377"/>
      <c r="G215" s="377"/>
      <c r="H215" s="377"/>
      <c r="I215" s="377"/>
      <c r="J215" s="377"/>
      <c r="K215" s="377"/>
      <c r="L215" s="377"/>
      <c r="M215" s="377"/>
      <c r="N215" s="377"/>
      <c r="O215" s="377"/>
      <c r="P215" s="377"/>
      <c r="Q215" s="377"/>
      <c r="R215" s="377"/>
      <c r="S215" s="377"/>
      <c r="T215" s="377"/>
      <c r="U215" s="377"/>
      <c r="V215" s="377"/>
      <c r="W215" s="377"/>
      <c r="X215" s="377"/>
      <c r="Y215" s="377"/>
      <c r="Z215" s="377"/>
      <c r="AA215" s="377"/>
      <c r="AB215" s="377"/>
      <c r="AC215" s="377"/>
      <c r="AD215" s="377"/>
      <c r="AE215" s="377"/>
      <c r="AF215" s="377"/>
      <c r="AG215" s="377"/>
    </row>
    <row r="216" spans="2:33" s="7" customFormat="1" x14ac:dyDescent="0.2">
      <c r="B216" s="377"/>
      <c r="C216" s="377"/>
      <c r="D216" s="377"/>
      <c r="E216" s="377"/>
      <c r="F216" s="377"/>
      <c r="G216" s="377"/>
      <c r="H216" s="377"/>
      <c r="I216" s="377"/>
      <c r="J216" s="377"/>
      <c r="K216" s="377"/>
      <c r="L216" s="377"/>
      <c r="M216" s="377"/>
      <c r="N216" s="377"/>
      <c r="O216" s="377"/>
      <c r="P216" s="377"/>
      <c r="Q216" s="377"/>
      <c r="R216" s="377"/>
      <c r="S216" s="377"/>
      <c r="T216" s="377"/>
      <c r="U216" s="377"/>
      <c r="V216" s="377"/>
      <c r="W216" s="377"/>
      <c r="X216" s="377"/>
      <c r="Y216" s="377"/>
      <c r="Z216" s="377"/>
      <c r="AA216" s="377"/>
      <c r="AB216" s="377"/>
      <c r="AC216" s="377"/>
      <c r="AD216" s="377"/>
      <c r="AE216" s="377"/>
      <c r="AF216" s="377"/>
      <c r="AG216" s="377"/>
    </row>
    <row r="217" spans="2:33" s="7" customFormat="1" x14ac:dyDescent="0.2">
      <c r="B217" s="377"/>
      <c r="C217" s="377"/>
      <c r="D217" s="377"/>
      <c r="E217" s="377"/>
      <c r="F217" s="377"/>
      <c r="G217" s="377"/>
      <c r="H217" s="377"/>
      <c r="I217" s="377"/>
      <c r="J217" s="377"/>
      <c r="K217" s="377"/>
      <c r="L217" s="377"/>
      <c r="M217" s="377"/>
      <c r="N217" s="377"/>
      <c r="O217" s="377"/>
      <c r="P217" s="377"/>
      <c r="Q217" s="377"/>
      <c r="R217" s="377"/>
      <c r="S217" s="377"/>
      <c r="T217" s="377"/>
      <c r="U217" s="377"/>
      <c r="V217" s="377"/>
      <c r="W217" s="377"/>
      <c r="X217" s="377"/>
      <c r="Y217" s="377"/>
      <c r="Z217" s="377"/>
      <c r="AA217" s="377"/>
      <c r="AB217" s="377"/>
      <c r="AC217" s="377"/>
      <c r="AD217" s="377"/>
      <c r="AE217" s="377"/>
      <c r="AF217" s="377"/>
      <c r="AG217" s="377"/>
    </row>
    <row r="218" spans="2:33" s="7" customFormat="1" x14ac:dyDescent="0.2">
      <c r="B218" s="377"/>
      <c r="C218" s="377"/>
      <c r="D218" s="377"/>
      <c r="E218" s="377"/>
      <c r="F218" s="377"/>
      <c r="G218" s="377"/>
      <c r="H218" s="377"/>
      <c r="I218" s="377"/>
      <c r="J218" s="377"/>
      <c r="K218" s="377"/>
      <c r="L218" s="377"/>
      <c r="M218" s="377"/>
      <c r="N218" s="377"/>
      <c r="O218" s="377"/>
      <c r="P218" s="377"/>
      <c r="Q218" s="377"/>
      <c r="R218" s="377"/>
      <c r="S218" s="377"/>
      <c r="T218" s="377"/>
      <c r="U218" s="377"/>
      <c r="V218" s="377"/>
      <c r="W218" s="377"/>
      <c r="X218" s="377"/>
      <c r="Y218" s="377"/>
      <c r="Z218" s="377"/>
      <c r="AA218" s="377"/>
      <c r="AB218" s="377"/>
      <c r="AC218" s="377"/>
      <c r="AD218" s="377"/>
      <c r="AE218" s="377"/>
      <c r="AF218" s="377"/>
      <c r="AG218" s="377"/>
    </row>
    <row r="219" spans="2:33" s="7" customFormat="1" x14ac:dyDescent="0.2">
      <c r="B219" s="377"/>
      <c r="C219" s="377"/>
      <c r="D219" s="377"/>
      <c r="E219" s="377"/>
      <c r="F219" s="377"/>
      <c r="G219" s="377"/>
      <c r="H219" s="377"/>
      <c r="I219" s="377"/>
      <c r="J219" s="377"/>
      <c r="K219" s="377"/>
      <c r="L219" s="377"/>
      <c r="M219" s="377"/>
      <c r="N219" s="377"/>
      <c r="O219" s="377"/>
      <c r="P219" s="377"/>
      <c r="Q219" s="377"/>
      <c r="R219" s="377"/>
      <c r="S219" s="377"/>
      <c r="T219" s="377"/>
      <c r="U219" s="377"/>
      <c r="V219" s="377"/>
      <c r="W219" s="377"/>
      <c r="X219" s="377"/>
      <c r="Y219" s="377"/>
      <c r="Z219" s="377"/>
      <c r="AA219" s="377"/>
      <c r="AB219" s="377"/>
      <c r="AC219" s="377"/>
      <c r="AD219" s="377"/>
      <c r="AE219" s="377"/>
      <c r="AF219" s="377"/>
      <c r="AG219" s="377"/>
    </row>
    <row r="220" spans="2:33" s="7" customFormat="1" x14ac:dyDescent="0.2">
      <c r="B220" s="377"/>
      <c r="C220" s="377"/>
      <c r="D220" s="377"/>
      <c r="E220" s="377"/>
      <c r="F220" s="377"/>
      <c r="G220" s="377"/>
      <c r="H220" s="377"/>
      <c r="I220" s="377"/>
      <c r="J220" s="377"/>
      <c r="K220" s="377"/>
      <c r="L220" s="377"/>
      <c r="M220" s="377"/>
      <c r="N220" s="377"/>
      <c r="O220" s="377"/>
      <c r="P220" s="377"/>
      <c r="Q220" s="377"/>
      <c r="R220" s="377"/>
      <c r="S220" s="377"/>
      <c r="T220" s="377"/>
      <c r="U220" s="377"/>
      <c r="V220" s="377"/>
      <c r="W220" s="377"/>
      <c r="X220" s="377"/>
      <c r="Y220" s="377"/>
      <c r="Z220" s="377"/>
      <c r="AA220" s="377"/>
      <c r="AB220" s="377"/>
      <c r="AC220" s="377"/>
      <c r="AD220" s="377"/>
      <c r="AE220" s="377"/>
      <c r="AF220" s="377"/>
      <c r="AG220" s="377"/>
    </row>
    <row r="221" spans="2:33" s="7" customFormat="1" x14ac:dyDescent="0.2">
      <c r="B221" s="377"/>
      <c r="C221" s="377"/>
      <c r="D221" s="377"/>
      <c r="E221" s="377"/>
      <c r="F221" s="377"/>
      <c r="G221" s="377"/>
      <c r="H221" s="377"/>
      <c r="I221" s="377"/>
      <c r="J221" s="377"/>
      <c r="K221" s="377"/>
      <c r="L221" s="377"/>
      <c r="M221" s="377"/>
      <c r="N221" s="377"/>
      <c r="O221" s="377"/>
      <c r="P221" s="377"/>
      <c r="Q221" s="377"/>
      <c r="R221" s="377"/>
      <c r="S221" s="377"/>
      <c r="T221" s="377"/>
      <c r="U221" s="377"/>
      <c r="V221" s="377"/>
      <c r="W221" s="377"/>
      <c r="X221" s="377"/>
      <c r="Y221" s="377"/>
      <c r="Z221" s="377"/>
      <c r="AA221" s="377"/>
      <c r="AB221" s="377"/>
      <c r="AC221" s="377"/>
      <c r="AD221" s="377"/>
      <c r="AE221" s="377"/>
      <c r="AF221" s="377"/>
      <c r="AG221" s="377"/>
    </row>
    <row r="222" spans="2:33" s="7" customFormat="1" x14ac:dyDescent="0.2">
      <c r="B222" s="377"/>
      <c r="C222" s="377"/>
      <c r="D222" s="377"/>
      <c r="E222" s="377"/>
      <c r="F222" s="377"/>
      <c r="G222" s="377"/>
      <c r="H222" s="377"/>
      <c r="I222" s="377"/>
      <c r="J222" s="377"/>
      <c r="K222" s="377"/>
      <c r="L222" s="377"/>
      <c r="M222" s="377"/>
      <c r="N222" s="377"/>
      <c r="O222" s="377"/>
      <c r="P222" s="377"/>
      <c r="Q222" s="377"/>
      <c r="R222" s="377"/>
      <c r="S222" s="377"/>
      <c r="T222" s="377"/>
      <c r="U222" s="377"/>
      <c r="V222" s="377"/>
      <c r="W222" s="377"/>
      <c r="X222" s="377"/>
      <c r="Y222" s="377"/>
      <c r="Z222" s="377"/>
      <c r="AA222" s="377"/>
      <c r="AB222" s="377"/>
      <c r="AC222" s="377"/>
      <c r="AD222" s="377"/>
      <c r="AE222" s="377"/>
      <c r="AF222" s="377"/>
      <c r="AG222" s="377"/>
    </row>
    <row r="223" spans="2:33" s="7" customFormat="1" x14ac:dyDescent="0.2">
      <c r="B223" s="377"/>
      <c r="C223" s="377"/>
      <c r="D223" s="377"/>
      <c r="E223" s="377"/>
      <c r="F223" s="377"/>
      <c r="G223" s="377"/>
      <c r="H223" s="377"/>
      <c r="I223" s="377"/>
      <c r="J223" s="377"/>
      <c r="K223" s="377"/>
      <c r="L223" s="377"/>
      <c r="M223" s="377"/>
      <c r="N223" s="377"/>
      <c r="O223" s="377"/>
      <c r="P223" s="377"/>
      <c r="Q223" s="377"/>
      <c r="R223" s="377"/>
      <c r="S223" s="377"/>
      <c r="T223" s="377"/>
      <c r="U223" s="377"/>
      <c r="V223" s="377"/>
      <c r="W223" s="377"/>
      <c r="X223" s="377"/>
      <c r="Y223" s="377"/>
      <c r="Z223" s="377"/>
      <c r="AA223" s="377"/>
      <c r="AB223" s="377"/>
      <c r="AC223" s="377"/>
      <c r="AD223" s="377"/>
      <c r="AE223" s="377"/>
      <c r="AF223" s="377"/>
      <c r="AG223" s="377"/>
    </row>
    <row r="224" spans="2:33" s="7" customFormat="1" x14ac:dyDescent="0.2">
      <c r="B224" s="377"/>
      <c r="C224" s="377"/>
      <c r="D224" s="377"/>
      <c r="E224" s="377"/>
      <c r="F224" s="377"/>
      <c r="G224" s="377"/>
      <c r="H224" s="377"/>
      <c r="I224" s="377"/>
      <c r="J224" s="377"/>
      <c r="K224" s="377"/>
      <c r="L224" s="377"/>
      <c r="M224" s="377"/>
      <c r="N224" s="377"/>
      <c r="O224" s="377"/>
      <c r="P224" s="377"/>
      <c r="Q224" s="377"/>
      <c r="R224" s="377"/>
      <c r="S224" s="377"/>
      <c r="T224" s="377"/>
      <c r="U224" s="377"/>
      <c r="V224" s="377"/>
      <c r="W224" s="377"/>
      <c r="X224" s="377"/>
      <c r="Y224" s="377"/>
      <c r="Z224" s="377"/>
      <c r="AA224" s="377"/>
      <c r="AB224" s="377"/>
      <c r="AC224" s="377"/>
      <c r="AD224" s="377"/>
      <c r="AE224" s="377"/>
      <c r="AF224" s="377"/>
      <c r="AG224" s="377"/>
    </row>
    <row r="225" spans="7:15" s="7" customFormat="1" x14ac:dyDescent="0.2">
      <c r="G225" s="32"/>
      <c r="H225" s="32"/>
      <c r="I225" s="32"/>
      <c r="J225" s="3"/>
      <c r="K225" s="32"/>
      <c r="L225" s="32"/>
      <c r="M225" s="32"/>
      <c r="N225" s="32"/>
      <c r="O225" s="6"/>
    </row>
    <row r="226" spans="7:15" s="7" customFormat="1" x14ac:dyDescent="0.2">
      <c r="G226" s="32"/>
      <c r="H226" s="32"/>
      <c r="I226" s="32"/>
      <c r="J226" s="3"/>
      <c r="K226" s="32"/>
      <c r="L226" s="32"/>
      <c r="M226" s="32"/>
      <c r="N226" s="32"/>
      <c r="O226" s="6"/>
    </row>
    <row r="227" spans="7:15" s="7" customFormat="1" x14ac:dyDescent="0.2">
      <c r="G227" s="32"/>
      <c r="H227" s="32"/>
      <c r="I227" s="32"/>
      <c r="J227" s="3"/>
      <c r="K227" s="32"/>
      <c r="L227" s="32"/>
      <c r="M227" s="32"/>
      <c r="N227" s="32"/>
      <c r="O227" s="6"/>
    </row>
    <row r="228" spans="7:15" s="7" customFormat="1" x14ac:dyDescent="0.2">
      <c r="G228" s="32"/>
      <c r="H228" s="32"/>
      <c r="I228" s="32"/>
      <c r="J228" s="3"/>
      <c r="K228" s="32"/>
      <c r="L228" s="32"/>
      <c r="M228" s="32"/>
      <c r="N228" s="32"/>
      <c r="O228" s="6"/>
    </row>
    <row r="229" spans="7:15" s="7" customFormat="1" x14ac:dyDescent="0.2">
      <c r="G229" s="32"/>
      <c r="H229" s="32"/>
      <c r="I229" s="32"/>
      <c r="J229" s="3"/>
      <c r="K229" s="32"/>
      <c r="L229" s="32"/>
      <c r="M229" s="32"/>
      <c r="N229" s="32"/>
      <c r="O229" s="6"/>
    </row>
    <row r="230" spans="7:15" s="7" customFormat="1" x14ac:dyDescent="0.2">
      <c r="G230" s="32"/>
      <c r="H230" s="32"/>
      <c r="I230" s="32"/>
      <c r="J230" s="3"/>
      <c r="K230" s="32"/>
      <c r="L230" s="32"/>
      <c r="M230" s="32"/>
      <c r="N230" s="32"/>
      <c r="O230" s="6"/>
    </row>
    <row r="231" spans="7:15" s="7" customFormat="1" x14ac:dyDescent="0.2">
      <c r="G231" s="32"/>
      <c r="H231" s="32"/>
      <c r="I231" s="32"/>
      <c r="J231" s="3"/>
      <c r="K231" s="32"/>
      <c r="L231" s="32"/>
      <c r="M231" s="32"/>
      <c r="N231" s="32"/>
      <c r="O231" s="6"/>
    </row>
    <row r="232" spans="7:15" s="7" customFormat="1" x14ac:dyDescent="0.2">
      <c r="G232" s="32"/>
      <c r="H232" s="32"/>
      <c r="I232" s="32"/>
      <c r="J232" s="3"/>
      <c r="K232" s="32"/>
      <c r="L232" s="32"/>
      <c r="M232" s="32"/>
      <c r="N232" s="32"/>
      <c r="O232" s="6"/>
    </row>
    <row r="233" spans="7:15" s="7" customFormat="1" x14ac:dyDescent="0.2">
      <c r="G233" s="32"/>
      <c r="H233" s="32"/>
      <c r="I233" s="32"/>
      <c r="J233" s="3"/>
      <c r="K233" s="32"/>
      <c r="L233" s="32"/>
      <c r="M233" s="32"/>
      <c r="N233" s="32"/>
      <c r="O233" s="6"/>
    </row>
    <row r="234" spans="7:15" s="7" customFormat="1" x14ac:dyDescent="0.2">
      <c r="G234" s="32"/>
      <c r="H234" s="32"/>
      <c r="I234" s="32"/>
      <c r="J234" s="3"/>
      <c r="K234" s="32"/>
      <c r="L234" s="32"/>
      <c r="M234" s="32"/>
      <c r="N234" s="32"/>
      <c r="O234" s="6"/>
    </row>
    <row r="235" spans="7:15" s="7" customFormat="1" x14ac:dyDescent="0.2">
      <c r="G235" s="32"/>
      <c r="H235" s="32"/>
      <c r="I235" s="32"/>
      <c r="J235" s="3"/>
      <c r="K235" s="32"/>
      <c r="L235" s="32"/>
      <c r="M235" s="32"/>
      <c r="N235" s="32"/>
      <c r="O235" s="6"/>
    </row>
    <row r="236" spans="7:15" s="7" customFormat="1" x14ac:dyDescent="0.2">
      <c r="G236" s="32"/>
      <c r="H236" s="32"/>
      <c r="I236" s="32"/>
      <c r="J236" s="3"/>
      <c r="K236" s="32"/>
      <c r="L236" s="32"/>
      <c r="M236" s="32"/>
      <c r="N236" s="32"/>
      <c r="O236" s="6"/>
    </row>
    <row r="237" spans="7:15" s="7" customFormat="1" x14ac:dyDescent="0.2">
      <c r="G237" s="32"/>
      <c r="H237" s="32"/>
      <c r="I237" s="32"/>
      <c r="J237" s="3"/>
      <c r="K237" s="32"/>
      <c r="L237" s="32"/>
      <c r="M237" s="32"/>
      <c r="N237" s="32"/>
      <c r="O237" s="6"/>
    </row>
    <row r="238" spans="7:15" s="7" customFormat="1" x14ac:dyDescent="0.2">
      <c r="G238" s="32"/>
      <c r="H238" s="32"/>
      <c r="I238" s="32"/>
      <c r="J238" s="3"/>
      <c r="K238" s="32"/>
      <c r="L238" s="32"/>
      <c r="M238" s="32"/>
      <c r="N238" s="32"/>
      <c r="O238" s="6"/>
    </row>
    <row r="239" spans="7:15" s="7" customFormat="1" x14ac:dyDescent="0.2">
      <c r="G239" s="32"/>
      <c r="H239" s="32"/>
      <c r="I239" s="32"/>
      <c r="J239" s="3"/>
      <c r="K239" s="32"/>
      <c r="L239" s="32"/>
      <c r="M239" s="32"/>
      <c r="N239" s="32"/>
      <c r="O239" s="6"/>
    </row>
    <row r="240" spans="7:15" s="7" customFormat="1" x14ac:dyDescent="0.2">
      <c r="G240" s="32"/>
      <c r="H240" s="32"/>
      <c r="I240" s="32"/>
      <c r="J240" s="3"/>
      <c r="K240" s="32"/>
      <c r="L240" s="32"/>
      <c r="M240" s="32"/>
      <c r="N240" s="32"/>
      <c r="O240" s="6"/>
    </row>
    <row r="241" spans="7:15" s="7" customFormat="1" x14ac:dyDescent="0.2">
      <c r="G241" s="32"/>
      <c r="H241" s="32"/>
      <c r="I241" s="32"/>
      <c r="J241" s="3"/>
      <c r="K241" s="32"/>
      <c r="L241" s="32"/>
      <c r="M241" s="32"/>
      <c r="N241" s="32"/>
      <c r="O241" s="6"/>
    </row>
    <row r="242" spans="7:15" s="7" customFormat="1" x14ac:dyDescent="0.2">
      <c r="G242" s="32"/>
      <c r="H242" s="32"/>
      <c r="I242" s="32"/>
      <c r="J242" s="3"/>
      <c r="K242" s="32"/>
      <c r="L242" s="32"/>
      <c r="M242" s="32"/>
      <c r="N242" s="32"/>
      <c r="O242" s="6"/>
    </row>
    <row r="243" spans="7:15" s="7" customFormat="1" x14ac:dyDescent="0.2">
      <c r="G243" s="32"/>
      <c r="H243" s="32"/>
      <c r="I243" s="32"/>
      <c r="J243" s="3"/>
      <c r="K243" s="32"/>
      <c r="L243" s="32"/>
      <c r="M243" s="32"/>
      <c r="N243" s="32"/>
      <c r="O243" s="6"/>
    </row>
    <row r="244" spans="7:15" s="7" customFormat="1" x14ac:dyDescent="0.2">
      <c r="G244" s="32"/>
      <c r="H244" s="32"/>
      <c r="I244" s="32"/>
      <c r="J244" s="3"/>
      <c r="K244" s="32"/>
      <c r="L244" s="32"/>
      <c r="M244" s="32"/>
      <c r="N244" s="32"/>
      <c r="O244" s="6"/>
    </row>
    <row r="245" spans="7:15" s="7" customFormat="1" x14ac:dyDescent="0.2">
      <c r="G245" s="32"/>
      <c r="H245" s="32"/>
      <c r="I245" s="32"/>
      <c r="J245" s="3"/>
      <c r="K245" s="32"/>
      <c r="L245" s="32"/>
      <c r="M245" s="32"/>
      <c r="N245" s="32"/>
      <c r="O245" s="6"/>
    </row>
    <row r="246" spans="7:15" s="7" customFormat="1" x14ac:dyDescent="0.2">
      <c r="G246" s="32"/>
      <c r="H246" s="32"/>
      <c r="I246" s="32"/>
      <c r="J246" s="3"/>
      <c r="K246" s="32"/>
      <c r="L246" s="32"/>
      <c r="M246" s="32"/>
      <c r="N246" s="32"/>
      <c r="O246" s="6"/>
    </row>
    <row r="247" spans="7:15" s="7" customFormat="1" x14ac:dyDescent="0.2">
      <c r="G247" s="32"/>
      <c r="H247" s="32"/>
      <c r="I247" s="32"/>
      <c r="J247" s="3"/>
      <c r="K247" s="32"/>
      <c r="L247" s="32"/>
      <c r="M247" s="32"/>
      <c r="N247" s="32"/>
      <c r="O247" s="6"/>
    </row>
    <row r="248" spans="7:15" s="7" customFormat="1" x14ac:dyDescent="0.2">
      <c r="G248" s="32"/>
      <c r="H248" s="32"/>
      <c r="I248" s="32"/>
      <c r="J248" s="3"/>
      <c r="K248" s="32"/>
      <c r="L248" s="32"/>
      <c r="M248" s="32"/>
      <c r="N248" s="32"/>
      <c r="O248" s="6"/>
    </row>
    <row r="249" spans="7:15" s="7" customFormat="1" x14ac:dyDescent="0.2">
      <c r="G249" s="32"/>
      <c r="H249" s="32"/>
      <c r="I249" s="32"/>
      <c r="J249" s="3"/>
      <c r="K249" s="32"/>
      <c r="L249" s="32"/>
      <c r="M249" s="32"/>
      <c r="N249" s="32"/>
      <c r="O249" s="6"/>
    </row>
    <row r="250" spans="7:15" s="7" customFormat="1" x14ac:dyDescent="0.2">
      <c r="G250" s="32"/>
      <c r="H250" s="32"/>
      <c r="I250" s="32"/>
      <c r="J250" s="3"/>
      <c r="K250" s="32"/>
      <c r="L250" s="32"/>
      <c r="M250" s="32"/>
      <c r="N250" s="32"/>
      <c r="O250" s="6"/>
    </row>
    <row r="251" spans="7:15" s="7" customFormat="1" x14ac:dyDescent="0.2">
      <c r="G251" s="32"/>
      <c r="H251" s="32"/>
      <c r="I251" s="32"/>
      <c r="J251" s="3"/>
      <c r="K251" s="32"/>
      <c r="L251" s="32"/>
      <c r="M251" s="32"/>
      <c r="N251" s="32"/>
      <c r="O251" s="6"/>
    </row>
    <row r="252" spans="7:15" s="7" customFormat="1" x14ac:dyDescent="0.2">
      <c r="G252" s="32"/>
      <c r="H252" s="32"/>
      <c r="I252" s="32"/>
      <c r="J252" s="3"/>
      <c r="K252" s="32"/>
      <c r="L252" s="32"/>
      <c r="M252" s="32"/>
      <c r="N252" s="32"/>
      <c r="O252" s="6"/>
    </row>
    <row r="253" spans="7:15" s="7" customFormat="1" x14ac:dyDescent="0.2">
      <c r="G253" s="32"/>
      <c r="H253" s="32"/>
      <c r="I253" s="32"/>
      <c r="J253" s="3"/>
      <c r="K253" s="32"/>
      <c r="L253" s="32"/>
      <c r="M253" s="32"/>
      <c r="N253" s="32"/>
      <c r="O253" s="6"/>
    </row>
    <row r="254" spans="7:15" s="7" customFormat="1" x14ac:dyDescent="0.2">
      <c r="G254" s="32"/>
      <c r="H254" s="32"/>
      <c r="I254" s="32"/>
      <c r="J254" s="3"/>
      <c r="K254" s="32"/>
      <c r="L254" s="32"/>
      <c r="M254" s="32"/>
      <c r="N254" s="32"/>
      <c r="O254" s="6"/>
    </row>
    <row r="255" spans="7:15" s="7" customFormat="1" x14ac:dyDescent="0.2">
      <c r="G255" s="32"/>
      <c r="H255" s="32"/>
      <c r="I255" s="32"/>
      <c r="J255" s="3"/>
      <c r="K255" s="32"/>
      <c r="L255" s="32"/>
      <c r="M255" s="32"/>
      <c r="N255" s="32"/>
      <c r="O255" s="6"/>
    </row>
    <row r="256" spans="7:15" s="7" customFormat="1" x14ac:dyDescent="0.2">
      <c r="G256" s="32"/>
      <c r="H256" s="32"/>
      <c r="I256" s="32"/>
      <c r="J256" s="3"/>
      <c r="K256" s="32"/>
      <c r="L256" s="32"/>
      <c r="M256" s="32"/>
      <c r="N256" s="32"/>
      <c r="O256" s="6"/>
    </row>
    <row r="257" spans="7:15" s="7" customFormat="1" x14ac:dyDescent="0.2">
      <c r="G257" s="32"/>
      <c r="H257" s="32"/>
      <c r="I257" s="32"/>
      <c r="J257" s="3"/>
      <c r="K257" s="32"/>
      <c r="L257" s="32"/>
      <c r="M257" s="32"/>
      <c r="N257" s="32"/>
      <c r="O257" s="6"/>
    </row>
    <row r="258" spans="7:15" s="7" customFormat="1" x14ac:dyDescent="0.2">
      <c r="G258" s="32"/>
      <c r="H258" s="32"/>
      <c r="I258" s="32"/>
      <c r="J258" s="3"/>
      <c r="K258" s="32"/>
      <c r="L258" s="32"/>
      <c r="M258" s="32"/>
      <c r="N258" s="32"/>
      <c r="O258" s="6"/>
    </row>
    <row r="259" spans="7:15" s="7" customFormat="1" x14ac:dyDescent="0.2">
      <c r="G259" s="32"/>
      <c r="H259" s="32"/>
      <c r="I259" s="32"/>
      <c r="J259" s="3"/>
      <c r="K259" s="32"/>
      <c r="L259" s="32"/>
      <c r="M259" s="32"/>
      <c r="N259" s="32"/>
      <c r="O259" s="6"/>
    </row>
    <row r="260" spans="7:15" s="7" customFormat="1" x14ac:dyDescent="0.2">
      <c r="G260" s="32"/>
      <c r="H260" s="32"/>
      <c r="I260" s="32"/>
      <c r="J260" s="3"/>
      <c r="K260" s="32"/>
      <c r="L260" s="32"/>
      <c r="M260" s="32"/>
      <c r="N260" s="32"/>
      <c r="O260" s="6"/>
    </row>
    <row r="261" spans="7:15" s="7" customFormat="1" x14ac:dyDescent="0.2">
      <c r="G261" s="32"/>
      <c r="H261" s="32"/>
      <c r="I261" s="32"/>
      <c r="J261" s="3"/>
      <c r="K261" s="32"/>
      <c r="L261" s="32"/>
      <c r="M261" s="32"/>
      <c r="N261" s="32"/>
      <c r="O261" s="6"/>
    </row>
    <row r="262" spans="7:15" s="7" customFormat="1" x14ac:dyDescent="0.2">
      <c r="G262" s="32"/>
      <c r="H262" s="32"/>
      <c r="I262" s="32"/>
      <c r="J262" s="3"/>
      <c r="K262" s="32"/>
      <c r="L262" s="32"/>
      <c r="M262" s="32"/>
      <c r="N262" s="32"/>
      <c r="O262" s="6"/>
    </row>
    <row r="263" spans="7:15" s="7" customFormat="1" x14ac:dyDescent="0.2">
      <c r="G263" s="32"/>
      <c r="H263" s="32"/>
      <c r="I263" s="32"/>
      <c r="J263" s="3"/>
      <c r="K263" s="32"/>
      <c r="L263" s="32"/>
      <c r="M263" s="32"/>
      <c r="N263" s="32"/>
      <c r="O263" s="6"/>
    </row>
    <row r="264" spans="7:15" s="7" customFormat="1" x14ac:dyDescent="0.2">
      <c r="G264" s="32"/>
      <c r="H264" s="32"/>
      <c r="I264" s="32"/>
      <c r="J264" s="3"/>
      <c r="K264" s="32"/>
      <c r="L264" s="32"/>
      <c r="M264" s="32"/>
      <c r="N264" s="32"/>
      <c r="O264" s="6"/>
    </row>
    <row r="265" spans="7:15" s="7" customFormat="1" x14ac:dyDescent="0.2">
      <c r="G265" s="32"/>
      <c r="H265" s="32"/>
      <c r="I265" s="32"/>
      <c r="J265" s="3"/>
      <c r="K265" s="32"/>
      <c r="L265" s="32"/>
      <c r="M265" s="32"/>
      <c r="N265" s="32"/>
      <c r="O265" s="6"/>
    </row>
    <row r="266" spans="7:15" s="7" customFormat="1" x14ac:dyDescent="0.2">
      <c r="G266" s="32"/>
      <c r="H266" s="32"/>
      <c r="I266" s="32"/>
      <c r="J266" s="3"/>
      <c r="K266" s="32"/>
      <c r="L266" s="32"/>
      <c r="M266" s="32"/>
      <c r="N266" s="32"/>
      <c r="O266" s="6"/>
    </row>
    <row r="267" spans="7:15" s="7" customFormat="1" x14ac:dyDescent="0.2">
      <c r="G267" s="32"/>
      <c r="H267" s="32"/>
      <c r="I267" s="32"/>
      <c r="J267" s="3"/>
      <c r="K267" s="32"/>
      <c r="L267" s="32"/>
      <c r="M267" s="32"/>
      <c r="N267" s="32"/>
      <c r="O267" s="6"/>
    </row>
    <row r="268" spans="7:15" s="7" customFormat="1" x14ac:dyDescent="0.2">
      <c r="G268" s="32"/>
      <c r="H268" s="32"/>
      <c r="I268" s="32"/>
      <c r="J268" s="3"/>
      <c r="K268" s="32"/>
      <c r="L268" s="32"/>
      <c r="M268" s="32"/>
      <c r="N268" s="32"/>
      <c r="O268" s="6"/>
    </row>
    <row r="269" spans="7:15" s="7" customFormat="1" x14ac:dyDescent="0.2">
      <c r="G269" s="32"/>
      <c r="H269" s="32"/>
      <c r="I269" s="32"/>
      <c r="J269" s="3"/>
      <c r="K269" s="32"/>
      <c r="L269" s="32"/>
      <c r="M269" s="32"/>
      <c r="N269" s="32"/>
      <c r="O269" s="6"/>
    </row>
    <row r="270" spans="7:15" s="7" customFormat="1" x14ac:dyDescent="0.2">
      <c r="G270" s="32"/>
      <c r="H270" s="32"/>
      <c r="I270" s="32"/>
      <c r="J270" s="3"/>
      <c r="K270" s="32"/>
      <c r="L270" s="32"/>
      <c r="M270" s="32"/>
      <c r="N270" s="32"/>
      <c r="O270" s="6"/>
    </row>
    <row r="271" spans="7:15" s="7" customFormat="1" x14ac:dyDescent="0.2">
      <c r="G271" s="32"/>
      <c r="H271" s="32"/>
      <c r="I271" s="32"/>
      <c r="J271" s="3"/>
      <c r="K271" s="32"/>
      <c r="L271" s="32"/>
      <c r="M271" s="32"/>
      <c r="N271" s="32"/>
      <c r="O271" s="6"/>
    </row>
    <row r="272" spans="7:15" s="7" customFormat="1" x14ac:dyDescent="0.2">
      <c r="G272" s="32"/>
      <c r="H272" s="32"/>
      <c r="I272" s="32"/>
      <c r="J272" s="3"/>
      <c r="K272" s="32"/>
      <c r="L272" s="32"/>
      <c r="M272" s="32"/>
      <c r="N272" s="32"/>
      <c r="O272" s="6"/>
    </row>
    <row r="273" spans="7:15" s="7" customFormat="1" x14ac:dyDescent="0.2">
      <c r="G273" s="32"/>
      <c r="H273" s="32"/>
      <c r="I273" s="32"/>
      <c r="J273" s="3"/>
      <c r="K273" s="32"/>
      <c r="L273" s="32"/>
      <c r="M273" s="32"/>
      <c r="N273" s="32"/>
      <c r="O273" s="6"/>
    </row>
    <row r="274" spans="7:15" s="7" customFormat="1" x14ac:dyDescent="0.2">
      <c r="G274" s="32"/>
      <c r="H274" s="32"/>
      <c r="I274" s="32"/>
      <c r="J274" s="3"/>
      <c r="K274" s="32"/>
      <c r="L274" s="32"/>
      <c r="M274" s="32"/>
      <c r="N274" s="32"/>
      <c r="O274" s="6"/>
    </row>
    <row r="275" spans="7:15" s="7" customFormat="1" x14ac:dyDescent="0.2">
      <c r="G275" s="32"/>
      <c r="H275" s="32"/>
      <c r="I275" s="32"/>
      <c r="J275" s="3"/>
      <c r="K275" s="32"/>
      <c r="L275" s="32"/>
      <c r="M275" s="32"/>
      <c r="N275" s="32"/>
      <c r="O275" s="6"/>
    </row>
    <row r="276" spans="7:15" s="7" customFormat="1" x14ac:dyDescent="0.2">
      <c r="G276" s="32"/>
      <c r="H276" s="32"/>
      <c r="I276" s="32"/>
      <c r="J276" s="3"/>
      <c r="K276" s="32"/>
      <c r="L276" s="32"/>
      <c r="M276" s="32"/>
      <c r="N276" s="32"/>
      <c r="O276" s="6"/>
    </row>
    <row r="277" spans="7:15" s="7" customFormat="1" x14ac:dyDescent="0.2">
      <c r="G277" s="32"/>
      <c r="H277" s="32"/>
      <c r="I277" s="32"/>
      <c r="J277" s="3"/>
      <c r="K277" s="32"/>
      <c r="L277" s="32"/>
      <c r="M277" s="32"/>
      <c r="N277" s="32"/>
      <c r="O277" s="6"/>
    </row>
    <row r="278" spans="7:15" s="7" customFormat="1" x14ac:dyDescent="0.2">
      <c r="G278" s="32"/>
      <c r="H278" s="32"/>
      <c r="I278" s="32"/>
      <c r="J278" s="3"/>
      <c r="K278" s="32"/>
      <c r="L278" s="32"/>
      <c r="M278" s="32"/>
      <c r="N278" s="32"/>
      <c r="O278" s="6"/>
    </row>
    <row r="279" spans="7:15" s="7" customFormat="1" x14ac:dyDescent="0.2">
      <c r="G279" s="32"/>
      <c r="H279" s="32"/>
      <c r="I279" s="32"/>
      <c r="J279" s="3"/>
      <c r="K279" s="32"/>
      <c r="L279" s="32"/>
      <c r="M279" s="32"/>
      <c r="N279" s="32"/>
      <c r="O279" s="6"/>
    </row>
    <row r="280" spans="7:15" s="7" customFormat="1" x14ac:dyDescent="0.2">
      <c r="G280" s="32"/>
      <c r="H280" s="32"/>
      <c r="I280" s="32"/>
      <c r="J280" s="3"/>
      <c r="K280" s="32"/>
      <c r="L280" s="32"/>
      <c r="M280" s="32"/>
      <c r="N280" s="32"/>
      <c r="O280" s="6"/>
    </row>
    <row r="281" spans="7:15" s="7" customFormat="1" x14ac:dyDescent="0.2">
      <c r="G281" s="32"/>
      <c r="H281" s="32"/>
      <c r="I281" s="32"/>
      <c r="J281" s="3"/>
      <c r="K281" s="32"/>
      <c r="L281" s="32"/>
      <c r="M281" s="32"/>
      <c r="N281" s="32"/>
      <c r="O281" s="6"/>
    </row>
    <row r="282" spans="7:15" s="7" customFormat="1" x14ac:dyDescent="0.2">
      <c r="G282" s="32"/>
      <c r="H282" s="32"/>
      <c r="I282" s="32"/>
      <c r="J282" s="3"/>
      <c r="K282" s="32"/>
      <c r="L282" s="32"/>
      <c r="M282" s="32"/>
      <c r="N282" s="32"/>
      <c r="O282" s="6"/>
    </row>
    <row r="283" spans="7:15" s="7" customFormat="1" x14ac:dyDescent="0.2">
      <c r="G283" s="32"/>
      <c r="H283" s="32"/>
      <c r="I283" s="32"/>
      <c r="J283" s="3"/>
      <c r="K283" s="32"/>
      <c r="L283" s="32"/>
      <c r="M283" s="32"/>
      <c r="N283" s="32"/>
      <c r="O283" s="6"/>
    </row>
    <row r="284" spans="7:15" s="7" customFormat="1" x14ac:dyDescent="0.2">
      <c r="G284" s="32"/>
      <c r="H284" s="32"/>
      <c r="I284" s="32"/>
      <c r="J284" s="3"/>
      <c r="K284" s="32"/>
      <c r="L284" s="32"/>
      <c r="M284" s="32"/>
      <c r="N284" s="32"/>
      <c r="O284" s="6"/>
    </row>
    <row r="285" spans="7:15" s="7" customFormat="1" x14ac:dyDescent="0.2">
      <c r="G285" s="32"/>
      <c r="H285" s="32"/>
      <c r="I285" s="32"/>
      <c r="J285" s="3"/>
      <c r="K285" s="32"/>
      <c r="L285" s="32"/>
      <c r="M285" s="32"/>
      <c r="N285" s="32"/>
      <c r="O285" s="6"/>
    </row>
    <row r="286" spans="7:15" s="7" customFormat="1" x14ac:dyDescent="0.2">
      <c r="G286" s="32"/>
      <c r="H286" s="32"/>
      <c r="I286" s="32"/>
      <c r="J286" s="3"/>
      <c r="K286" s="32"/>
      <c r="L286" s="32"/>
      <c r="M286" s="32"/>
      <c r="N286" s="32"/>
      <c r="O286" s="6"/>
    </row>
    <row r="287" spans="7:15" s="7" customFormat="1" x14ac:dyDescent="0.2">
      <c r="G287" s="32"/>
      <c r="H287" s="32"/>
      <c r="I287" s="32"/>
      <c r="J287" s="3"/>
      <c r="K287" s="32"/>
      <c r="L287" s="32"/>
      <c r="M287" s="32"/>
      <c r="N287" s="32"/>
      <c r="O287" s="6"/>
    </row>
    <row r="288" spans="7:15" s="7" customFormat="1" x14ac:dyDescent="0.2">
      <c r="G288" s="32"/>
      <c r="H288" s="32"/>
      <c r="I288" s="32"/>
      <c r="J288" s="3"/>
      <c r="K288" s="32"/>
      <c r="L288" s="32"/>
      <c r="M288" s="32"/>
      <c r="N288" s="32"/>
      <c r="O288" s="6"/>
    </row>
    <row r="289" spans="7:15" s="7" customFormat="1" x14ac:dyDescent="0.2">
      <c r="G289" s="32"/>
      <c r="H289" s="32"/>
      <c r="I289" s="32"/>
      <c r="J289" s="3"/>
      <c r="K289" s="32"/>
      <c r="L289" s="32"/>
      <c r="M289" s="32"/>
      <c r="N289" s="32"/>
      <c r="O289" s="6"/>
    </row>
    <row r="290" spans="7:15" s="7" customFormat="1" x14ac:dyDescent="0.2">
      <c r="G290" s="32"/>
      <c r="H290" s="32"/>
      <c r="I290" s="32"/>
      <c r="J290" s="3"/>
      <c r="K290" s="32"/>
      <c r="L290" s="32"/>
      <c r="M290" s="32"/>
      <c r="N290" s="32"/>
      <c r="O290" s="6"/>
    </row>
    <row r="291" spans="7:15" s="7" customFormat="1" x14ac:dyDescent="0.2">
      <c r="G291" s="32"/>
      <c r="H291" s="32"/>
      <c r="I291" s="32"/>
      <c r="J291" s="3"/>
      <c r="K291" s="32"/>
      <c r="L291" s="32"/>
      <c r="M291" s="32"/>
      <c r="N291" s="32"/>
      <c r="O291" s="6"/>
    </row>
    <row r="292" spans="7:15" s="7" customFormat="1" x14ac:dyDescent="0.2">
      <c r="G292" s="32"/>
      <c r="H292" s="32"/>
      <c r="I292" s="32"/>
      <c r="J292" s="3"/>
      <c r="K292" s="32"/>
      <c r="L292" s="32"/>
      <c r="M292" s="32"/>
      <c r="N292" s="32"/>
      <c r="O292" s="6"/>
    </row>
    <row r="293" spans="7:15" s="7" customFormat="1" x14ac:dyDescent="0.2">
      <c r="G293" s="32"/>
      <c r="H293" s="32"/>
      <c r="I293" s="32"/>
      <c r="J293" s="3"/>
      <c r="K293" s="32"/>
      <c r="L293" s="32"/>
      <c r="M293" s="32"/>
      <c r="N293" s="32"/>
      <c r="O293" s="6"/>
    </row>
    <row r="294" spans="7:15" s="7" customFormat="1" x14ac:dyDescent="0.2">
      <c r="G294" s="32"/>
      <c r="H294" s="32"/>
      <c r="I294" s="32"/>
      <c r="J294" s="3"/>
      <c r="K294" s="32"/>
      <c r="L294" s="32"/>
      <c r="M294" s="32"/>
      <c r="N294" s="32"/>
      <c r="O294" s="6"/>
    </row>
    <row r="295" spans="7:15" s="7" customFormat="1" x14ac:dyDescent="0.2">
      <c r="G295" s="32"/>
      <c r="H295" s="32"/>
      <c r="I295" s="32"/>
      <c r="J295" s="3"/>
      <c r="K295" s="32"/>
      <c r="L295" s="32"/>
      <c r="M295" s="32"/>
      <c r="N295" s="32"/>
      <c r="O295" s="6"/>
    </row>
    <row r="296" spans="7:15" s="7" customFormat="1" x14ac:dyDescent="0.2">
      <c r="G296" s="32"/>
      <c r="H296" s="32"/>
      <c r="I296" s="32"/>
      <c r="J296" s="3"/>
      <c r="K296" s="32"/>
      <c r="L296" s="32"/>
      <c r="M296" s="32"/>
      <c r="N296" s="32"/>
      <c r="O296" s="6"/>
    </row>
    <row r="297" spans="7:15" s="7" customFormat="1" x14ac:dyDescent="0.2">
      <c r="G297" s="32"/>
      <c r="H297" s="32"/>
      <c r="I297" s="32"/>
      <c r="J297" s="3"/>
      <c r="K297" s="32"/>
      <c r="L297" s="32"/>
      <c r="M297" s="32"/>
      <c r="N297" s="32"/>
      <c r="O297" s="6"/>
    </row>
    <row r="298" spans="7:15" s="7" customFormat="1" x14ac:dyDescent="0.2">
      <c r="G298" s="32"/>
      <c r="H298" s="32"/>
      <c r="I298" s="32"/>
      <c r="J298" s="3"/>
      <c r="K298" s="32"/>
      <c r="L298" s="32"/>
      <c r="M298" s="32"/>
      <c r="N298" s="32"/>
      <c r="O298" s="6"/>
    </row>
    <row r="299" spans="7:15" s="7" customFormat="1" x14ac:dyDescent="0.2">
      <c r="G299" s="32"/>
      <c r="H299" s="32"/>
      <c r="I299" s="32"/>
      <c r="J299" s="3"/>
      <c r="K299" s="32"/>
      <c r="L299" s="32"/>
      <c r="M299" s="32"/>
      <c r="N299" s="32"/>
      <c r="O299" s="6"/>
    </row>
    <row r="300" spans="7:15" s="7" customFormat="1" x14ac:dyDescent="0.2">
      <c r="G300" s="32"/>
      <c r="H300" s="32"/>
      <c r="I300" s="32"/>
      <c r="J300" s="3"/>
      <c r="K300" s="32"/>
      <c r="L300" s="32"/>
      <c r="M300" s="32"/>
      <c r="N300" s="32"/>
      <c r="O300" s="6"/>
    </row>
    <row r="301" spans="7:15" s="7" customFormat="1" x14ac:dyDescent="0.2">
      <c r="G301" s="32"/>
      <c r="H301" s="32"/>
      <c r="I301" s="32"/>
      <c r="J301" s="3"/>
      <c r="K301" s="32"/>
      <c r="L301" s="32"/>
      <c r="M301" s="32"/>
      <c r="N301" s="32"/>
      <c r="O301" s="6"/>
    </row>
    <row r="302" spans="7:15" s="7" customFormat="1" x14ac:dyDescent="0.2">
      <c r="G302" s="32"/>
      <c r="H302" s="32"/>
      <c r="I302" s="32"/>
      <c r="J302" s="3"/>
      <c r="K302" s="32"/>
      <c r="L302" s="32"/>
      <c r="M302" s="32"/>
      <c r="N302" s="32"/>
      <c r="O302" s="6"/>
    </row>
    <row r="303" spans="7:15" s="7" customFormat="1" x14ac:dyDescent="0.2">
      <c r="G303" s="32"/>
      <c r="H303" s="32"/>
      <c r="I303" s="32"/>
      <c r="J303" s="3"/>
      <c r="K303" s="32"/>
      <c r="L303" s="32"/>
      <c r="M303" s="32"/>
      <c r="N303" s="32"/>
      <c r="O303" s="6"/>
    </row>
    <row r="304" spans="7:15" s="7" customFormat="1" x14ac:dyDescent="0.2">
      <c r="G304" s="32"/>
      <c r="H304" s="32"/>
      <c r="I304" s="32"/>
      <c r="J304" s="3"/>
      <c r="K304" s="32"/>
      <c r="L304" s="32"/>
      <c r="M304" s="32"/>
      <c r="N304" s="32"/>
      <c r="O304" s="6"/>
    </row>
    <row r="305" spans="7:15" s="7" customFormat="1" x14ac:dyDescent="0.2">
      <c r="G305" s="32"/>
      <c r="H305" s="32"/>
      <c r="I305" s="32"/>
      <c r="J305" s="3"/>
      <c r="K305" s="32"/>
      <c r="L305" s="32"/>
      <c r="M305" s="32"/>
      <c r="N305" s="32"/>
      <c r="O305" s="6"/>
    </row>
    <row r="306" spans="7:15" s="7" customFormat="1" x14ac:dyDescent="0.2">
      <c r="G306" s="32"/>
      <c r="H306" s="32"/>
      <c r="I306" s="32"/>
      <c r="J306" s="3"/>
      <c r="K306" s="32"/>
      <c r="L306" s="32"/>
      <c r="M306" s="32"/>
      <c r="N306" s="32"/>
      <c r="O306" s="6"/>
    </row>
    <row r="307" spans="7:15" s="7" customFormat="1" x14ac:dyDescent="0.2">
      <c r="G307" s="32"/>
      <c r="H307" s="32"/>
      <c r="I307" s="32"/>
      <c r="J307" s="3"/>
      <c r="K307" s="32"/>
      <c r="L307" s="32"/>
      <c r="M307" s="32"/>
      <c r="N307" s="32"/>
      <c r="O307" s="6"/>
    </row>
    <row r="308" spans="7:15" s="7" customFormat="1" x14ac:dyDescent="0.2">
      <c r="G308" s="32"/>
      <c r="H308" s="32"/>
      <c r="I308" s="32"/>
      <c r="J308" s="3"/>
      <c r="K308" s="32"/>
      <c r="L308" s="32"/>
      <c r="M308" s="32"/>
      <c r="N308" s="32"/>
      <c r="O308" s="6"/>
    </row>
    <row r="309" spans="7:15" s="7" customFormat="1" x14ac:dyDescent="0.2">
      <c r="G309" s="32"/>
      <c r="H309" s="32"/>
      <c r="I309" s="32"/>
      <c r="J309" s="3"/>
      <c r="K309" s="32"/>
      <c r="L309" s="32"/>
      <c r="M309" s="32"/>
      <c r="N309" s="32"/>
      <c r="O309" s="6"/>
    </row>
    <row r="310" spans="7:15" s="7" customFormat="1" x14ac:dyDescent="0.2">
      <c r="G310" s="32"/>
      <c r="H310" s="32"/>
      <c r="I310" s="32"/>
      <c r="J310" s="3"/>
      <c r="K310" s="32"/>
      <c r="L310" s="32"/>
      <c r="M310" s="32"/>
      <c r="N310" s="32"/>
      <c r="O310" s="6"/>
    </row>
    <row r="311" spans="7:15" s="7" customFormat="1" x14ac:dyDescent="0.2">
      <c r="G311" s="32"/>
      <c r="H311" s="32"/>
      <c r="I311" s="32"/>
      <c r="J311" s="3"/>
      <c r="K311" s="32"/>
      <c r="L311" s="32"/>
      <c r="M311" s="32"/>
      <c r="N311" s="32"/>
      <c r="O311" s="6"/>
    </row>
    <row r="312" spans="7:15" s="7" customFormat="1" x14ac:dyDescent="0.2">
      <c r="G312" s="32"/>
      <c r="H312" s="32"/>
      <c r="I312" s="32"/>
      <c r="J312" s="3"/>
      <c r="K312" s="32"/>
      <c r="L312" s="32"/>
      <c r="M312" s="32"/>
      <c r="N312" s="32"/>
      <c r="O312" s="6"/>
    </row>
    <row r="313" spans="7:15" s="7" customFormat="1" x14ac:dyDescent="0.2">
      <c r="G313" s="32"/>
      <c r="H313" s="32"/>
      <c r="I313" s="32"/>
      <c r="J313" s="3"/>
      <c r="K313" s="32"/>
      <c r="L313" s="32"/>
      <c r="M313" s="32"/>
      <c r="N313" s="32"/>
      <c r="O313" s="6"/>
    </row>
    <row r="314" spans="7:15" s="7" customFormat="1" x14ac:dyDescent="0.2">
      <c r="G314" s="32"/>
      <c r="H314" s="32"/>
      <c r="I314" s="32"/>
      <c r="J314" s="3"/>
      <c r="K314" s="32"/>
      <c r="L314" s="32"/>
      <c r="M314" s="32"/>
      <c r="N314" s="32"/>
      <c r="O314" s="6"/>
    </row>
    <row r="315" spans="7:15" s="7" customFormat="1" x14ac:dyDescent="0.2">
      <c r="G315" s="32"/>
      <c r="H315" s="32"/>
      <c r="I315" s="32"/>
      <c r="J315" s="3"/>
      <c r="K315" s="32"/>
      <c r="L315" s="32"/>
      <c r="M315" s="32"/>
      <c r="N315" s="32"/>
      <c r="O315" s="6"/>
    </row>
    <row r="316" spans="7:15" s="7" customFormat="1" x14ac:dyDescent="0.2">
      <c r="G316" s="32"/>
      <c r="H316" s="32"/>
      <c r="I316" s="32"/>
      <c r="J316" s="3"/>
      <c r="K316" s="32"/>
      <c r="L316" s="32"/>
      <c r="M316" s="32"/>
      <c r="N316" s="32"/>
      <c r="O316" s="6"/>
    </row>
    <row r="317" spans="7:15" s="7" customFormat="1" x14ac:dyDescent="0.2">
      <c r="G317" s="32"/>
      <c r="H317" s="32"/>
      <c r="I317" s="32"/>
      <c r="J317" s="3"/>
      <c r="K317" s="32"/>
      <c r="L317" s="32"/>
      <c r="M317" s="32"/>
      <c r="N317" s="32"/>
      <c r="O317" s="6"/>
    </row>
    <row r="318" spans="7:15" s="7" customFormat="1" x14ac:dyDescent="0.2">
      <c r="G318" s="32"/>
      <c r="H318" s="32"/>
      <c r="I318" s="32"/>
      <c r="J318" s="3"/>
      <c r="K318" s="32"/>
      <c r="L318" s="32"/>
      <c r="M318" s="32"/>
      <c r="N318" s="32"/>
      <c r="O318" s="6"/>
    </row>
    <row r="319" spans="7:15" s="7" customFormat="1" x14ac:dyDescent="0.2">
      <c r="G319" s="32"/>
      <c r="H319" s="32"/>
      <c r="I319" s="32"/>
      <c r="J319" s="3"/>
      <c r="K319" s="32"/>
      <c r="L319" s="32"/>
      <c r="M319" s="32"/>
      <c r="N319" s="32"/>
      <c r="O319" s="6"/>
    </row>
    <row r="320" spans="7:15" s="7" customFormat="1" x14ac:dyDescent="0.2">
      <c r="G320" s="32"/>
      <c r="H320" s="32"/>
      <c r="I320" s="32"/>
      <c r="J320" s="3"/>
      <c r="K320" s="32"/>
      <c r="L320" s="32"/>
      <c r="M320" s="32"/>
      <c r="N320" s="32"/>
      <c r="O320" s="6"/>
    </row>
    <row r="321" spans="7:15" s="7" customFormat="1" x14ac:dyDescent="0.2">
      <c r="G321" s="32"/>
      <c r="H321" s="32"/>
      <c r="I321" s="32"/>
      <c r="J321" s="3"/>
      <c r="K321" s="32"/>
      <c r="L321" s="32"/>
      <c r="M321" s="32"/>
      <c r="N321" s="32"/>
      <c r="O321" s="6"/>
    </row>
    <row r="322" spans="7:15" s="7" customFormat="1" x14ac:dyDescent="0.2">
      <c r="G322" s="32"/>
      <c r="H322" s="32"/>
      <c r="I322" s="32"/>
      <c r="J322" s="3"/>
      <c r="K322" s="32"/>
      <c r="L322" s="32"/>
      <c r="M322" s="32"/>
      <c r="N322" s="32"/>
      <c r="O322" s="6"/>
    </row>
    <row r="323" spans="7:15" s="7" customFormat="1" x14ac:dyDescent="0.2">
      <c r="G323" s="32"/>
      <c r="H323" s="32"/>
      <c r="I323" s="32"/>
      <c r="J323" s="3"/>
      <c r="K323" s="32"/>
      <c r="L323" s="32"/>
      <c r="M323" s="32"/>
      <c r="N323" s="32"/>
      <c r="O323" s="6"/>
    </row>
    <row r="324" spans="7:15" s="7" customFormat="1" x14ac:dyDescent="0.2">
      <c r="G324" s="32"/>
      <c r="H324" s="32"/>
      <c r="I324" s="32"/>
      <c r="J324" s="3"/>
      <c r="K324" s="32"/>
      <c r="L324" s="32"/>
      <c r="M324" s="32"/>
      <c r="N324" s="32"/>
      <c r="O324" s="6"/>
    </row>
    <row r="325" spans="7:15" s="7" customFormat="1" x14ac:dyDescent="0.2">
      <c r="G325" s="32"/>
      <c r="H325" s="32"/>
      <c r="I325" s="32"/>
      <c r="J325" s="3"/>
      <c r="K325" s="32"/>
      <c r="L325" s="32"/>
      <c r="M325" s="32"/>
      <c r="N325" s="32"/>
      <c r="O325" s="6"/>
    </row>
    <row r="326" spans="7:15" s="7" customFormat="1" x14ac:dyDescent="0.2">
      <c r="G326" s="32"/>
      <c r="H326" s="32"/>
      <c r="I326" s="32"/>
      <c r="J326" s="3"/>
      <c r="K326" s="32"/>
      <c r="L326" s="32"/>
      <c r="M326" s="32"/>
      <c r="N326" s="32"/>
      <c r="O326" s="6"/>
    </row>
    <row r="327" spans="7:15" s="7" customFormat="1" x14ac:dyDescent="0.2">
      <c r="G327" s="32"/>
      <c r="H327" s="32"/>
      <c r="I327" s="32"/>
      <c r="J327" s="3"/>
      <c r="K327" s="32"/>
      <c r="L327" s="32"/>
      <c r="M327" s="32"/>
      <c r="N327" s="32"/>
      <c r="O327" s="6"/>
    </row>
    <row r="328" spans="7:15" s="7" customFormat="1" x14ac:dyDescent="0.2">
      <c r="G328" s="32"/>
      <c r="H328" s="32"/>
      <c r="I328" s="32"/>
      <c r="J328" s="3"/>
      <c r="K328" s="32"/>
      <c r="L328" s="32"/>
      <c r="M328" s="32"/>
      <c r="N328" s="32"/>
      <c r="O328" s="6"/>
    </row>
    <row r="329" spans="7:15" s="7" customFormat="1" x14ac:dyDescent="0.2">
      <c r="G329" s="32"/>
      <c r="H329" s="32"/>
      <c r="I329" s="32"/>
      <c r="J329" s="3"/>
      <c r="K329" s="32"/>
      <c r="L329" s="32"/>
      <c r="M329" s="32"/>
      <c r="N329" s="32"/>
      <c r="O329" s="6"/>
    </row>
    <row r="330" spans="7:15" s="7" customFormat="1" x14ac:dyDescent="0.2">
      <c r="G330" s="32"/>
      <c r="H330" s="32"/>
      <c r="I330" s="32"/>
      <c r="J330" s="3"/>
      <c r="K330" s="32"/>
      <c r="L330" s="32"/>
      <c r="M330" s="32"/>
      <c r="N330" s="32"/>
      <c r="O330" s="6"/>
    </row>
    <row r="331" spans="7:15" s="7" customFormat="1" x14ac:dyDescent="0.2">
      <c r="G331" s="32"/>
      <c r="H331" s="32"/>
      <c r="I331" s="32"/>
      <c r="J331" s="3"/>
      <c r="K331" s="32"/>
      <c r="L331" s="32"/>
      <c r="M331" s="32"/>
      <c r="N331" s="32"/>
      <c r="O331" s="6"/>
    </row>
    <row r="332" spans="7:15" s="7" customFormat="1" x14ac:dyDescent="0.2">
      <c r="G332" s="32"/>
      <c r="H332" s="32"/>
      <c r="I332" s="32"/>
      <c r="J332" s="3"/>
      <c r="K332" s="32"/>
      <c r="L332" s="32"/>
      <c r="M332" s="32"/>
      <c r="N332" s="32"/>
      <c r="O332" s="6"/>
    </row>
    <row r="333" spans="7:15" s="7" customFormat="1" x14ac:dyDescent="0.2">
      <c r="G333" s="32"/>
      <c r="H333" s="32"/>
      <c r="I333" s="32"/>
      <c r="J333" s="3"/>
      <c r="K333" s="32"/>
      <c r="L333" s="32"/>
      <c r="M333" s="32"/>
      <c r="N333" s="32"/>
      <c r="O333" s="6"/>
    </row>
    <row r="334" spans="7:15" s="7" customFormat="1" x14ac:dyDescent="0.2">
      <c r="G334" s="32"/>
      <c r="H334" s="32"/>
      <c r="I334" s="32"/>
      <c r="J334" s="3"/>
      <c r="K334" s="32"/>
      <c r="L334" s="32"/>
      <c r="M334" s="32"/>
      <c r="N334" s="32"/>
      <c r="O334" s="6"/>
    </row>
    <row r="335" spans="7:15" s="7" customFormat="1" x14ac:dyDescent="0.2">
      <c r="G335" s="32"/>
      <c r="H335" s="32"/>
      <c r="I335" s="32"/>
      <c r="J335" s="3"/>
      <c r="K335" s="32"/>
      <c r="L335" s="32"/>
      <c r="M335" s="32"/>
      <c r="N335" s="32"/>
      <c r="O335" s="6"/>
    </row>
    <row r="336" spans="7:15" s="7" customFormat="1" x14ac:dyDescent="0.2">
      <c r="G336" s="32"/>
      <c r="H336" s="32"/>
      <c r="I336" s="32"/>
      <c r="J336" s="3"/>
      <c r="K336" s="32"/>
      <c r="L336" s="32"/>
      <c r="M336" s="32"/>
      <c r="N336" s="32"/>
      <c r="O336" s="6"/>
    </row>
    <row r="337" spans="7:15" s="7" customFormat="1" x14ac:dyDescent="0.2">
      <c r="G337" s="32"/>
      <c r="H337" s="32"/>
      <c r="I337" s="32"/>
      <c r="J337" s="3"/>
      <c r="K337" s="32"/>
      <c r="L337" s="32"/>
      <c r="M337" s="32"/>
      <c r="N337" s="32"/>
      <c r="O337" s="6"/>
    </row>
    <row r="338" spans="7:15" s="7" customFormat="1" x14ac:dyDescent="0.2">
      <c r="G338" s="32"/>
      <c r="H338" s="32"/>
      <c r="I338" s="32"/>
      <c r="J338" s="3"/>
      <c r="K338" s="32"/>
      <c r="L338" s="32"/>
      <c r="M338" s="32"/>
      <c r="N338" s="32"/>
      <c r="O338" s="6"/>
    </row>
    <row r="339" spans="7:15" s="7" customFormat="1" x14ac:dyDescent="0.2">
      <c r="G339" s="32"/>
      <c r="H339" s="32"/>
      <c r="I339" s="32"/>
      <c r="J339" s="3"/>
      <c r="K339" s="32"/>
      <c r="L339" s="32"/>
      <c r="M339" s="32"/>
      <c r="N339" s="32"/>
      <c r="O339" s="6"/>
    </row>
    <row r="340" spans="7:15" s="7" customFormat="1" x14ac:dyDescent="0.2">
      <c r="G340" s="32"/>
      <c r="H340" s="32"/>
      <c r="I340" s="32"/>
      <c r="J340" s="3"/>
      <c r="K340" s="32"/>
      <c r="L340" s="32"/>
      <c r="M340" s="32"/>
      <c r="N340" s="32"/>
      <c r="O340" s="6"/>
    </row>
    <row r="341" spans="7:15" s="7" customFormat="1" x14ac:dyDescent="0.2">
      <c r="G341" s="32"/>
      <c r="H341" s="32"/>
      <c r="I341" s="32"/>
      <c r="J341" s="3"/>
      <c r="K341" s="32"/>
      <c r="L341" s="32"/>
      <c r="M341" s="32"/>
      <c r="N341" s="32"/>
      <c r="O341" s="6"/>
    </row>
    <row r="342" spans="7:15" s="7" customFormat="1" x14ac:dyDescent="0.2">
      <c r="G342" s="32"/>
      <c r="H342" s="32"/>
      <c r="I342" s="32"/>
      <c r="J342" s="3"/>
      <c r="K342" s="32"/>
      <c r="L342" s="32"/>
      <c r="M342" s="32"/>
      <c r="N342" s="32"/>
      <c r="O342" s="6"/>
    </row>
    <row r="343" spans="7:15" s="7" customFormat="1" x14ac:dyDescent="0.2">
      <c r="G343" s="32"/>
      <c r="H343" s="32"/>
      <c r="I343" s="32"/>
      <c r="J343" s="3"/>
      <c r="K343" s="32"/>
      <c r="L343" s="32"/>
      <c r="M343" s="32"/>
      <c r="N343" s="32"/>
      <c r="O343" s="6"/>
    </row>
    <row r="344" spans="7:15" s="7" customFormat="1" x14ac:dyDescent="0.2">
      <c r="G344" s="32"/>
      <c r="H344" s="32"/>
      <c r="I344" s="32"/>
      <c r="J344" s="3"/>
      <c r="K344" s="32"/>
      <c r="L344" s="32"/>
      <c r="M344" s="32"/>
      <c r="N344" s="32"/>
      <c r="O344" s="6"/>
    </row>
    <row r="345" spans="7:15" s="7" customFormat="1" x14ac:dyDescent="0.2">
      <c r="G345" s="32"/>
      <c r="H345" s="32"/>
      <c r="I345" s="32"/>
      <c r="J345" s="3"/>
      <c r="K345" s="32"/>
      <c r="L345" s="32"/>
      <c r="M345" s="32"/>
      <c r="N345" s="32"/>
      <c r="O345" s="6"/>
    </row>
    <row r="346" spans="7:15" s="7" customFormat="1" x14ac:dyDescent="0.2">
      <c r="G346" s="32"/>
      <c r="H346" s="32"/>
      <c r="I346" s="32"/>
      <c r="J346" s="3"/>
      <c r="K346" s="32"/>
      <c r="L346" s="32"/>
      <c r="M346" s="32"/>
      <c r="N346" s="32"/>
      <c r="O346" s="6"/>
    </row>
    <row r="347" spans="7:15" s="7" customFormat="1" x14ac:dyDescent="0.2">
      <c r="G347" s="32"/>
      <c r="H347" s="32"/>
      <c r="I347" s="32"/>
      <c r="J347" s="3"/>
      <c r="K347" s="32"/>
      <c r="L347" s="32"/>
      <c r="M347" s="32"/>
      <c r="N347" s="32"/>
      <c r="O347" s="6"/>
    </row>
    <row r="348" spans="7:15" s="7" customFormat="1" x14ac:dyDescent="0.2">
      <c r="G348" s="32"/>
      <c r="H348" s="32"/>
      <c r="I348" s="32"/>
      <c r="J348" s="3"/>
      <c r="K348" s="32"/>
      <c r="L348" s="32"/>
      <c r="M348" s="32"/>
      <c r="N348" s="32"/>
      <c r="O348" s="6"/>
    </row>
    <row r="349" spans="7:15" s="7" customFormat="1" x14ac:dyDescent="0.2">
      <c r="G349" s="32"/>
      <c r="H349" s="32"/>
      <c r="I349" s="32"/>
      <c r="J349" s="3"/>
      <c r="K349" s="32"/>
      <c r="L349" s="32"/>
      <c r="M349" s="32"/>
      <c r="N349" s="32"/>
      <c r="O349" s="6"/>
    </row>
    <row r="350" spans="7:15" s="7" customFormat="1" x14ac:dyDescent="0.2">
      <c r="G350" s="32"/>
      <c r="H350" s="32"/>
      <c r="I350" s="32"/>
      <c r="J350" s="3"/>
      <c r="K350" s="32"/>
      <c r="L350" s="32"/>
      <c r="M350" s="32"/>
      <c r="N350" s="32"/>
      <c r="O350" s="6"/>
    </row>
    <row r="351" spans="7:15" s="7" customFormat="1" x14ac:dyDescent="0.2">
      <c r="G351" s="32"/>
      <c r="H351" s="32"/>
      <c r="I351" s="32"/>
      <c r="J351" s="3"/>
      <c r="K351" s="32"/>
      <c r="L351" s="32"/>
      <c r="M351" s="32"/>
      <c r="N351" s="32"/>
      <c r="O351" s="6"/>
    </row>
    <row r="352" spans="7:15" s="7" customFormat="1" x14ac:dyDescent="0.2">
      <c r="G352" s="32"/>
      <c r="H352" s="32"/>
      <c r="I352" s="32"/>
      <c r="J352" s="3"/>
      <c r="K352" s="32"/>
      <c r="L352" s="32"/>
      <c r="M352" s="32"/>
      <c r="N352" s="32"/>
      <c r="O352" s="6"/>
    </row>
    <row r="353" spans="7:15" s="7" customFormat="1" x14ac:dyDescent="0.2">
      <c r="G353" s="32"/>
      <c r="H353" s="32"/>
      <c r="I353" s="32"/>
      <c r="J353" s="3"/>
      <c r="K353" s="32"/>
      <c r="L353" s="32"/>
      <c r="M353" s="32"/>
      <c r="N353" s="32"/>
      <c r="O353" s="6"/>
    </row>
    <row r="354" spans="7:15" s="7" customFormat="1" x14ac:dyDescent="0.2">
      <c r="G354" s="32"/>
      <c r="H354" s="32"/>
      <c r="I354" s="32"/>
      <c r="J354" s="3"/>
      <c r="K354" s="32"/>
      <c r="L354" s="32"/>
      <c r="M354" s="32"/>
      <c r="N354" s="32"/>
      <c r="O354" s="6"/>
    </row>
    <row r="355" spans="7:15" s="7" customFormat="1" x14ac:dyDescent="0.2">
      <c r="G355" s="32"/>
      <c r="H355" s="32"/>
      <c r="I355" s="32"/>
      <c r="J355" s="3"/>
      <c r="K355" s="32"/>
      <c r="L355" s="32"/>
      <c r="M355" s="32"/>
      <c r="N355" s="32"/>
      <c r="O355" s="6"/>
    </row>
    <row r="356" spans="7:15" s="7" customFormat="1" x14ac:dyDescent="0.2">
      <c r="G356" s="32"/>
      <c r="H356" s="32"/>
      <c r="I356" s="32"/>
      <c r="J356" s="3"/>
      <c r="K356" s="32"/>
      <c r="L356" s="32"/>
      <c r="M356" s="32"/>
      <c r="N356" s="32"/>
      <c r="O356" s="6"/>
    </row>
    <row r="357" spans="7:15" s="7" customFormat="1" x14ac:dyDescent="0.2">
      <c r="G357" s="32"/>
      <c r="H357" s="32"/>
      <c r="I357" s="32"/>
      <c r="J357" s="3"/>
      <c r="K357" s="32"/>
      <c r="L357" s="32"/>
      <c r="M357" s="32"/>
      <c r="N357" s="32"/>
      <c r="O357" s="6"/>
    </row>
    <row r="358" spans="7:15" s="7" customFormat="1" x14ac:dyDescent="0.2">
      <c r="G358" s="32"/>
      <c r="H358" s="32"/>
      <c r="I358" s="32"/>
      <c r="J358" s="3"/>
      <c r="K358" s="32"/>
      <c r="L358" s="32"/>
      <c r="M358" s="32"/>
      <c r="N358" s="32"/>
      <c r="O358" s="6"/>
    </row>
    <row r="359" spans="7:15" s="7" customFormat="1" x14ac:dyDescent="0.2">
      <c r="G359" s="32"/>
      <c r="H359" s="32"/>
      <c r="I359" s="32"/>
      <c r="J359" s="3"/>
      <c r="K359" s="32"/>
      <c r="L359" s="32"/>
      <c r="M359" s="32"/>
      <c r="N359" s="32"/>
      <c r="O359" s="6"/>
    </row>
    <row r="360" spans="7:15" s="7" customFormat="1" x14ac:dyDescent="0.2">
      <c r="G360" s="32"/>
      <c r="H360" s="32"/>
      <c r="I360" s="32"/>
      <c r="J360" s="3"/>
      <c r="K360" s="32"/>
      <c r="L360" s="32"/>
      <c r="M360" s="32"/>
      <c r="N360" s="32"/>
      <c r="O360" s="6"/>
    </row>
    <row r="361" spans="7:15" s="7" customFormat="1" x14ac:dyDescent="0.2">
      <c r="G361" s="32"/>
      <c r="H361" s="32"/>
      <c r="I361" s="32"/>
      <c r="J361" s="3"/>
      <c r="K361" s="32"/>
      <c r="L361" s="32"/>
      <c r="M361" s="32"/>
      <c r="N361" s="32"/>
      <c r="O361" s="6"/>
    </row>
    <row r="362" spans="7:15" s="7" customFormat="1" x14ac:dyDescent="0.2">
      <c r="G362" s="32"/>
      <c r="H362" s="32"/>
      <c r="I362" s="32"/>
      <c r="J362" s="3"/>
      <c r="K362" s="32"/>
      <c r="L362" s="32"/>
      <c r="M362" s="32"/>
      <c r="N362" s="32"/>
      <c r="O362" s="6"/>
    </row>
    <row r="363" spans="7:15" s="7" customFormat="1" x14ac:dyDescent="0.2">
      <c r="G363" s="32"/>
      <c r="H363" s="32"/>
      <c r="I363" s="32"/>
      <c r="J363" s="3"/>
      <c r="K363" s="32"/>
      <c r="L363" s="32"/>
      <c r="M363" s="32"/>
      <c r="N363" s="32"/>
      <c r="O363" s="6"/>
    </row>
    <row r="364" spans="7:15" s="7" customFormat="1" x14ac:dyDescent="0.2">
      <c r="G364" s="32"/>
      <c r="H364" s="32"/>
      <c r="I364" s="32"/>
      <c r="J364" s="3"/>
      <c r="K364" s="32"/>
      <c r="L364" s="32"/>
      <c r="M364" s="32"/>
      <c r="N364" s="32"/>
      <c r="O364" s="6"/>
    </row>
    <row r="365" spans="7:15" s="7" customFormat="1" x14ac:dyDescent="0.2">
      <c r="G365" s="32"/>
      <c r="H365" s="32"/>
      <c r="I365" s="32"/>
      <c r="J365" s="3"/>
      <c r="K365" s="32"/>
      <c r="L365" s="32"/>
      <c r="M365" s="32"/>
      <c r="N365" s="32"/>
      <c r="O365" s="6"/>
    </row>
    <row r="366" spans="7:15" s="7" customFormat="1" x14ac:dyDescent="0.2">
      <c r="G366" s="32"/>
      <c r="H366" s="32"/>
      <c r="I366" s="32"/>
      <c r="J366" s="3"/>
      <c r="K366" s="32"/>
      <c r="L366" s="32"/>
      <c r="M366" s="32"/>
      <c r="N366" s="32"/>
      <c r="O366" s="6"/>
    </row>
    <row r="367" spans="7:15" s="7" customFormat="1" x14ac:dyDescent="0.2">
      <c r="G367" s="32"/>
      <c r="H367" s="32"/>
      <c r="I367" s="32"/>
      <c r="J367" s="3"/>
      <c r="K367" s="32"/>
      <c r="L367" s="32"/>
      <c r="M367" s="32"/>
      <c r="N367" s="32"/>
      <c r="O367" s="6"/>
    </row>
    <row r="368" spans="7:15" s="7" customFormat="1" x14ac:dyDescent="0.2">
      <c r="G368" s="32"/>
      <c r="H368" s="32"/>
      <c r="I368" s="32"/>
      <c r="J368" s="3"/>
      <c r="K368" s="32"/>
      <c r="L368" s="32"/>
      <c r="M368" s="32"/>
      <c r="N368" s="32"/>
      <c r="O368" s="6"/>
    </row>
    <row r="369" spans="7:15" s="7" customFormat="1" x14ac:dyDescent="0.2">
      <c r="G369" s="32"/>
      <c r="H369" s="32"/>
      <c r="I369" s="32"/>
      <c r="J369" s="3"/>
      <c r="K369" s="32"/>
      <c r="L369" s="32"/>
      <c r="M369" s="32"/>
      <c r="N369" s="32"/>
      <c r="O369" s="6"/>
    </row>
    <row r="370" spans="7:15" s="7" customFormat="1" x14ac:dyDescent="0.2">
      <c r="G370" s="32"/>
      <c r="H370" s="32"/>
      <c r="I370" s="32"/>
      <c r="J370" s="3"/>
      <c r="K370" s="32"/>
      <c r="L370" s="32"/>
      <c r="M370" s="32"/>
      <c r="N370" s="32"/>
      <c r="O370" s="6"/>
    </row>
    <row r="371" spans="7:15" s="7" customFormat="1" x14ac:dyDescent="0.2">
      <c r="G371" s="32"/>
      <c r="H371" s="32"/>
      <c r="I371" s="32"/>
      <c r="J371" s="3"/>
      <c r="K371" s="32"/>
      <c r="L371" s="32"/>
      <c r="M371" s="32"/>
      <c r="N371" s="32"/>
      <c r="O371" s="6"/>
    </row>
    <row r="372" spans="7:15" s="7" customFormat="1" x14ac:dyDescent="0.2">
      <c r="G372" s="32"/>
      <c r="H372" s="32"/>
      <c r="I372" s="32"/>
      <c r="J372" s="3"/>
      <c r="K372" s="32"/>
      <c r="L372" s="32"/>
      <c r="M372" s="32"/>
      <c r="N372" s="32"/>
      <c r="O372" s="6"/>
    </row>
    <row r="373" spans="7:15" s="7" customFormat="1" x14ac:dyDescent="0.2">
      <c r="G373" s="32"/>
      <c r="H373" s="32"/>
      <c r="I373" s="32"/>
      <c r="J373" s="3"/>
      <c r="K373" s="32"/>
      <c r="L373" s="32"/>
      <c r="M373" s="32"/>
      <c r="N373" s="32"/>
      <c r="O373" s="6"/>
    </row>
    <row r="374" spans="7:15" s="7" customFormat="1" x14ac:dyDescent="0.2">
      <c r="G374" s="32"/>
      <c r="H374" s="32"/>
      <c r="I374" s="32"/>
      <c r="J374" s="3"/>
      <c r="K374" s="32"/>
      <c r="L374" s="32"/>
      <c r="M374" s="32"/>
      <c r="N374" s="32"/>
      <c r="O374" s="6"/>
    </row>
    <row r="375" spans="7:15" s="7" customFormat="1" x14ac:dyDescent="0.2">
      <c r="G375" s="32"/>
      <c r="H375" s="32"/>
      <c r="I375" s="32"/>
      <c r="J375" s="3"/>
      <c r="K375" s="32"/>
      <c r="L375" s="32"/>
      <c r="M375" s="32"/>
      <c r="N375" s="32"/>
      <c r="O375" s="6"/>
    </row>
    <row r="376" spans="7:15" s="7" customFormat="1" x14ac:dyDescent="0.2">
      <c r="G376" s="32"/>
      <c r="H376" s="32"/>
      <c r="I376" s="32"/>
      <c r="J376" s="3"/>
      <c r="K376" s="32"/>
      <c r="L376" s="32"/>
      <c r="M376" s="32"/>
      <c r="N376" s="32"/>
      <c r="O376" s="6"/>
    </row>
    <row r="377" spans="7:15" s="7" customFormat="1" x14ac:dyDescent="0.2">
      <c r="G377" s="32"/>
      <c r="H377" s="32"/>
      <c r="I377" s="32"/>
      <c r="J377" s="3"/>
      <c r="K377" s="32"/>
      <c r="L377" s="32"/>
      <c r="M377" s="32"/>
      <c r="N377" s="32"/>
      <c r="O377" s="6"/>
    </row>
    <row r="378" spans="7:15" s="7" customFormat="1" x14ac:dyDescent="0.2">
      <c r="G378" s="32"/>
      <c r="H378" s="32"/>
      <c r="I378" s="32"/>
      <c r="J378" s="3"/>
      <c r="K378" s="32"/>
      <c r="L378" s="32"/>
      <c r="M378" s="32"/>
      <c r="N378" s="32"/>
      <c r="O378" s="6"/>
    </row>
    <row r="379" spans="7:15" s="7" customFormat="1" x14ac:dyDescent="0.2">
      <c r="G379" s="32"/>
      <c r="H379" s="32"/>
      <c r="I379" s="32"/>
      <c r="J379" s="3"/>
      <c r="K379" s="32"/>
      <c r="L379" s="32"/>
      <c r="M379" s="32"/>
      <c r="N379" s="32"/>
      <c r="O379" s="6"/>
    </row>
    <row r="380" spans="7:15" s="7" customFormat="1" x14ac:dyDescent="0.2">
      <c r="G380" s="32"/>
      <c r="H380" s="32"/>
      <c r="I380" s="32"/>
      <c r="J380" s="3"/>
      <c r="K380" s="32"/>
      <c r="L380" s="32"/>
      <c r="M380" s="32"/>
      <c r="N380" s="32"/>
      <c r="O380" s="6"/>
    </row>
    <row r="381" spans="7:15" s="7" customFormat="1" x14ac:dyDescent="0.2">
      <c r="G381" s="32"/>
      <c r="H381" s="32"/>
      <c r="I381" s="32"/>
      <c r="J381" s="3"/>
      <c r="K381" s="32"/>
      <c r="L381" s="32"/>
      <c r="M381" s="32"/>
      <c r="N381" s="32"/>
      <c r="O381" s="6"/>
    </row>
    <row r="382" spans="7:15" s="7" customFormat="1" x14ac:dyDescent="0.2">
      <c r="G382" s="32"/>
      <c r="H382" s="32"/>
      <c r="I382" s="32"/>
      <c r="J382" s="3"/>
      <c r="K382" s="32"/>
      <c r="L382" s="32"/>
      <c r="M382" s="32"/>
      <c r="N382" s="32"/>
      <c r="O382" s="6"/>
    </row>
    <row r="383" spans="7:15" s="7" customFormat="1" x14ac:dyDescent="0.2">
      <c r="G383" s="32"/>
      <c r="H383" s="32"/>
      <c r="I383" s="32"/>
      <c r="J383" s="3"/>
      <c r="K383" s="32"/>
      <c r="L383" s="32"/>
      <c r="M383" s="32"/>
      <c r="N383" s="32"/>
      <c r="O383" s="6"/>
    </row>
    <row r="384" spans="7:15" s="7" customFormat="1" x14ac:dyDescent="0.2">
      <c r="G384" s="32"/>
      <c r="H384" s="32"/>
      <c r="I384" s="32"/>
      <c r="J384" s="3"/>
      <c r="K384" s="32"/>
      <c r="L384" s="32"/>
      <c r="M384" s="32"/>
      <c r="N384" s="32"/>
      <c r="O384" s="6"/>
    </row>
    <row r="385" spans="7:15" s="7" customFormat="1" x14ac:dyDescent="0.2">
      <c r="G385" s="32"/>
      <c r="H385" s="32"/>
      <c r="I385" s="32"/>
      <c r="J385" s="3"/>
      <c r="K385" s="32"/>
      <c r="L385" s="32"/>
      <c r="M385" s="32"/>
      <c r="N385" s="32"/>
      <c r="O385" s="6"/>
    </row>
    <row r="386" spans="7:15" s="7" customFormat="1" x14ac:dyDescent="0.2">
      <c r="G386" s="32"/>
      <c r="H386" s="32"/>
      <c r="I386" s="32"/>
      <c r="J386" s="3"/>
      <c r="K386" s="32"/>
      <c r="L386" s="32"/>
      <c r="M386" s="32"/>
      <c r="N386" s="32"/>
      <c r="O386" s="6"/>
    </row>
    <row r="387" spans="7:15" s="7" customFormat="1" x14ac:dyDescent="0.2">
      <c r="G387" s="32"/>
      <c r="H387" s="32"/>
      <c r="I387" s="32"/>
      <c r="J387" s="3"/>
      <c r="K387" s="32"/>
      <c r="L387" s="32"/>
      <c r="M387" s="32"/>
      <c r="N387" s="32"/>
      <c r="O387" s="6"/>
    </row>
    <row r="388" spans="7:15" s="7" customFormat="1" x14ac:dyDescent="0.2">
      <c r="G388" s="32"/>
      <c r="H388" s="32"/>
      <c r="I388" s="32"/>
      <c r="J388" s="3"/>
      <c r="K388" s="32"/>
      <c r="L388" s="32"/>
      <c r="M388" s="32"/>
      <c r="N388" s="32"/>
      <c r="O388" s="6"/>
    </row>
    <row r="389" spans="7:15" s="7" customFormat="1" x14ac:dyDescent="0.2">
      <c r="G389" s="32"/>
      <c r="H389" s="32"/>
      <c r="I389" s="32"/>
      <c r="J389" s="3"/>
      <c r="K389" s="32"/>
      <c r="L389" s="32"/>
      <c r="M389" s="32"/>
      <c r="N389" s="32"/>
      <c r="O389" s="6"/>
    </row>
    <row r="390" spans="7:15" s="7" customFormat="1" x14ac:dyDescent="0.2">
      <c r="G390" s="32"/>
      <c r="H390" s="32"/>
      <c r="I390" s="32"/>
      <c r="J390" s="3"/>
      <c r="K390" s="32"/>
      <c r="L390" s="32"/>
      <c r="M390" s="32"/>
      <c r="N390" s="32"/>
      <c r="O390" s="6"/>
    </row>
    <row r="391" spans="7:15" s="7" customFormat="1" x14ac:dyDescent="0.2">
      <c r="G391" s="32"/>
      <c r="H391" s="32"/>
      <c r="I391" s="32"/>
      <c r="J391" s="3"/>
      <c r="K391" s="32"/>
      <c r="L391" s="32"/>
      <c r="M391" s="32"/>
      <c r="N391" s="32"/>
      <c r="O391" s="6"/>
    </row>
    <row r="392" spans="7:15" s="7" customFormat="1" x14ac:dyDescent="0.2">
      <c r="G392" s="32"/>
      <c r="H392" s="32"/>
      <c r="I392" s="32"/>
      <c r="J392" s="3"/>
      <c r="K392" s="32"/>
      <c r="L392" s="32"/>
      <c r="M392" s="32"/>
      <c r="N392" s="32"/>
      <c r="O392" s="6"/>
    </row>
    <row r="393" spans="7:15" s="7" customFormat="1" x14ac:dyDescent="0.2">
      <c r="G393" s="32"/>
      <c r="H393" s="32"/>
      <c r="I393" s="32"/>
      <c r="J393" s="3"/>
      <c r="K393" s="32"/>
      <c r="L393" s="32"/>
      <c r="M393" s="32"/>
      <c r="N393" s="32"/>
      <c r="O393" s="6"/>
    </row>
    <row r="394" spans="7:15" s="7" customFormat="1" x14ac:dyDescent="0.2">
      <c r="G394" s="32"/>
      <c r="H394" s="32"/>
      <c r="I394" s="32"/>
      <c r="J394" s="3"/>
      <c r="K394" s="32"/>
      <c r="L394" s="32"/>
      <c r="M394" s="32"/>
      <c r="N394" s="32"/>
      <c r="O394" s="6"/>
    </row>
    <row r="395" spans="7:15" s="7" customFormat="1" x14ac:dyDescent="0.2">
      <c r="G395" s="32"/>
      <c r="H395" s="32"/>
      <c r="I395" s="32"/>
      <c r="J395" s="3"/>
      <c r="K395" s="32"/>
      <c r="L395" s="32"/>
      <c r="M395" s="32"/>
      <c r="N395" s="32"/>
      <c r="O395" s="6"/>
    </row>
    <row r="396" spans="7:15" s="7" customFormat="1" x14ac:dyDescent="0.2">
      <c r="G396" s="32"/>
      <c r="H396" s="32"/>
      <c r="I396" s="32"/>
      <c r="J396" s="3"/>
      <c r="K396" s="32"/>
      <c r="L396" s="32"/>
      <c r="M396" s="32"/>
      <c r="N396" s="32"/>
      <c r="O396" s="6"/>
    </row>
    <row r="397" spans="7:15" s="7" customFormat="1" x14ac:dyDescent="0.2">
      <c r="G397" s="32"/>
      <c r="H397" s="32"/>
      <c r="I397" s="32"/>
      <c r="J397" s="3"/>
      <c r="K397" s="32"/>
      <c r="L397" s="32"/>
      <c r="M397" s="32"/>
      <c r="N397" s="32"/>
      <c r="O397" s="6"/>
    </row>
    <row r="398" spans="7:15" s="7" customFormat="1" x14ac:dyDescent="0.2">
      <c r="G398" s="32"/>
      <c r="H398" s="32"/>
      <c r="I398" s="32"/>
      <c r="J398" s="3"/>
      <c r="K398" s="32"/>
      <c r="L398" s="32"/>
      <c r="M398" s="32"/>
      <c r="N398" s="32"/>
      <c r="O398" s="6"/>
    </row>
    <row r="399" spans="7:15" s="7" customFormat="1" x14ac:dyDescent="0.2">
      <c r="G399" s="32"/>
      <c r="H399" s="32"/>
      <c r="I399" s="32"/>
      <c r="J399" s="3"/>
      <c r="K399" s="32"/>
      <c r="L399" s="32"/>
      <c r="M399" s="32"/>
      <c r="N399" s="32"/>
      <c r="O399" s="6"/>
    </row>
    <row r="400" spans="7:15" s="7" customFormat="1" x14ac:dyDescent="0.2">
      <c r="G400" s="32"/>
      <c r="H400" s="32"/>
      <c r="I400" s="32"/>
      <c r="J400" s="3"/>
      <c r="K400" s="32"/>
      <c r="L400" s="32"/>
      <c r="M400" s="32"/>
      <c r="N400" s="32"/>
      <c r="O400" s="6"/>
    </row>
    <row r="401" spans="7:15" s="7" customFormat="1" x14ac:dyDescent="0.2">
      <c r="G401" s="32"/>
      <c r="H401" s="32"/>
      <c r="I401" s="32"/>
      <c r="J401" s="3"/>
      <c r="K401" s="32"/>
      <c r="L401" s="32"/>
      <c r="M401" s="32"/>
      <c r="N401" s="32"/>
      <c r="O401" s="6"/>
    </row>
    <row r="402" spans="7:15" s="7" customFormat="1" x14ac:dyDescent="0.2">
      <c r="G402" s="32"/>
      <c r="H402" s="32"/>
      <c r="I402" s="32"/>
      <c r="J402" s="3"/>
      <c r="K402" s="32"/>
      <c r="L402" s="32"/>
      <c r="M402" s="32"/>
      <c r="N402" s="32"/>
      <c r="O402" s="6"/>
    </row>
    <row r="403" spans="7:15" s="7" customFormat="1" x14ac:dyDescent="0.2">
      <c r="G403" s="32"/>
      <c r="H403" s="32"/>
      <c r="I403" s="32"/>
      <c r="J403" s="3"/>
      <c r="K403" s="32"/>
      <c r="L403" s="32"/>
      <c r="M403" s="32"/>
      <c r="N403" s="32"/>
      <c r="O403" s="6"/>
    </row>
    <row r="404" spans="7:15" s="7" customFormat="1" x14ac:dyDescent="0.2">
      <c r="G404" s="32"/>
      <c r="H404" s="32"/>
      <c r="I404" s="32"/>
      <c r="J404" s="3"/>
      <c r="K404" s="32"/>
      <c r="L404" s="32"/>
      <c r="M404" s="32"/>
      <c r="N404" s="32"/>
      <c r="O404" s="6"/>
    </row>
    <row r="405" spans="7:15" s="7" customFormat="1" x14ac:dyDescent="0.2">
      <c r="G405" s="32"/>
      <c r="H405" s="32"/>
      <c r="I405" s="32"/>
      <c r="J405" s="3"/>
      <c r="K405" s="32"/>
      <c r="L405" s="32"/>
      <c r="M405" s="32"/>
      <c r="N405" s="32"/>
      <c r="O405" s="6"/>
    </row>
    <row r="406" spans="7:15" s="7" customFormat="1" x14ac:dyDescent="0.2">
      <c r="G406" s="32"/>
      <c r="H406" s="32"/>
      <c r="I406" s="32"/>
      <c r="J406" s="3"/>
      <c r="K406" s="32"/>
      <c r="L406" s="32"/>
      <c r="M406" s="32"/>
      <c r="N406" s="32"/>
      <c r="O406" s="6"/>
    </row>
    <row r="407" spans="7:15" s="7" customFormat="1" x14ac:dyDescent="0.2">
      <c r="G407" s="32"/>
      <c r="H407" s="32"/>
      <c r="I407" s="32"/>
      <c r="J407" s="3"/>
      <c r="K407" s="32"/>
      <c r="L407" s="32"/>
      <c r="M407" s="32"/>
      <c r="N407" s="32"/>
      <c r="O407" s="6"/>
    </row>
    <row r="408" spans="7:15" s="7" customFormat="1" x14ac:dyDescent="0.2">
      <c r="G408" s="32"/>
      <c r="H408" s="32"/>
      <c r="I408" s="32"/>
      <c r="J408" s="3"/>
      <c r="K408" s="32"/>
      <c r="L408" s="32"/>
      <c r="M408" s="32"/>
      <c r="N408" s="32"/>
      <c r="O408" s="6"/>
    </row>
    <row r="409" spans="7:15" s="7" customFormat="1" x14ac:dyDescent="0.2">
      <c r="G409" s="32"/>
      <c r="H409" s="32"/>
      <c r="I409" s="32"/>
      <c r="J409" s="3"/>
      <c r="K409" s="32"/>
      <c r="L409" s="32"/>
      <c r="M409" s="32"/>
      <c r="N409" s="32"/>
      <c r="O409" s="6"/>
    </row>
    <row r="410" spans="7:15" s="7" customFormat="1" x14ac:dyDescent="0.2">
      <c r="G410" s="32"/>
      <c r="H410" s="32"/>
      <c r="I410" s="32"/>
      <c r="J410" s="3"/>
      <c r="K410" s="32"/>
      <c r="L410" s="32"/>
      <c r="M410" s="32"/>
      <c r="N410" s="32"/>
      <c r="O410" s="6"/>
    </row>
    <row r="411" spans="7:15" s="7" customFormat="1" x14ac:dyDescent="0.2">
      <c r="G411" s="32"/>
      <c r="H411" s="32"/>
      <c r="I411" s="32"/>
      <c r="J411" s="3"/>
      <c r="K411" s="32"/>
      <c r="L411" s="32"/>
      <c r="M411" s="32"/>
      <c r="N411" s="32"/>
      <c r="O411" s="6"/>
    </row>
    <row r="412" spans="7:15" s="7" customFormat="1" x14ac:dyDescent="0.2">
      <c r="G412" s="32"/>
      <c r="H412" s="32"/>
      <c r="I412" s="32"/>
      <c r="J412" s="3"/>
      <c r="K412" s="32"/>
      <c r="L412" s="32"/>
      <c r="M412" s="32"/>
      <c r="N412" s="32"/>
      <c r="O412" s="6"/>
    </row>
    <row r="413" spans="7:15" s="7" customFormat="1" x14ac:dyDescent="0.2">
      <c r="G413" s="32"/>
      <c r="H413" s="32"/>
      <c r="I413" s="32"/>
      <c r="J413" s="3"/>
      <c r="K413" s="32"/>
      <c r="L413" s="32"/>
      <c r="M413" s="32"/>
      <c r="N413" s="32"/>
      <c r="O413" s="6"/>
    </row>
    <row r="414" spans="7:15" s="7" customFormat="1" x14ac:dyDescent="0.2">
      <c r="G414" s="32"/>
      <c r="H414" s="32"/>
      <c r="I414" s="32"/>
      <c r="J414" s="3"/>
      <c r="K414" s="32"/>
      <c r="L414" s="32"/>
      <c r="M414" s="32"/>
      <c r="N414" s="32"/>
      <c r="O414" s="6"/>
    </row>
    <row r="415" spans="7:15" s="7" customFormat="1" x14ac:dyDescent="0.2">
      <c r="G415" s="32"/>
      <c r="H415" s="32"/>
      <c r="I415" s="32"/>
      <c r="J415" s="3"/>
      <c r="K415" s="32"/>
      <c r="L415" s="32"/>
      <c r="M415" s="32"/>
      <c r="N415" s="32"/>
      <c r="O415" s="6"/>
    </row>
    <row r="416" spans="7:15" s="7" customFormat="1" x14ac:dyDescent="0.2">
      <c r="G416" s="32"/>
      <c r="H416" s="32"/>
      <c r="I416" s="32"/>
      <c r="J416" s="3"/>
      <c r="K416" s="32"/>
      <c r="L416" s="32"/>
      <c r="M416" s="32"/>
      <c r="N416" s="32"/>
      <c r="O416" s="6"/>
    </row>
    <row r="417" spans="7:15" s="7" customFormat="1" x14ac:dyDescent="0.2">
      <c r="G417" s="32"/>
      <c r="H417" s="32"/>
      <c r="I417" s="32"/>
      <c r="J417" s="3"/>
      <c r="K417" s="32"/>
      <c r="L417" s="32"/>
      <c r="M417" s="32"/>
      <c r="N417" s="32"/>
      <c r="O417" s="6"/>
    </row>
    <row r="418" spans="7:15" s="7" customFormat="1" x14ac:dyDescent="0.2">
      <c r="G418" s="32"/>
      <c r="H418" s="32"/>
      <c r="I418" s="32"/>
      <c r="J418" s="3"/>
      <c r="K418" s="32"/>
      <c r="L418" s="32"/>
      <c r="M418" s="32"/>
      <c r="N418" s="32"/>
      <c r="O418" s="6"/>
    </row>
    <row r="419" spans="7:15" s="7" customFormat="1" x14ac:dyDescent="0.2">
      <c r="G419" s="32"/>
      <c r="H419" s="32"/>
      <c r="I419" s="32"/>
      <c r="J419" s="3"/>
      <c r="K419" s="32"/>
      <c r="L419" s="32"/>
      <c r="M419" s="32"/>
      <c r="N419" s="32"/>
      <c r="O419" s="6"/>
    </row>
    <row r="420" spans="7:15" s="7" customFormat="1" x14ac:dyDescent="0.2">
      <c r="G420" s="32"/>
      <c r="H420" s="32"/>
      <c r="I420" s="32"/>
      <c r="J420" s="3"/>
      <c r="K420" s="32"/>
      <c r="L420" s="32"/>
      <c r="M420" s="32"/>
      <c r="N420" s="32"/>
      <c r="O420" s="6"/>
    </row>
    <row r="421" spans="7:15" s="7" customFormat="1" x14ac:dyDescent="0.2">
      <c r="G421" s="32"/>
      <c r="H421" s="32"/>
      <c r="I421" s="32"/>
      <c r="J421" s="3"/>
      <c r="K421" s="32"/>
      <c r="L421" s="32"/>
      <c r="M421" s="32"/>
      <c r="N421" s="32"/>
      <c r="O421" s="6"/>
    </row>
    <row r="422" spans="7:15" s="7" customFormat="1" x14ac:dyDescent="0.2">
      <c r="G422" s="32"/>
      <c r="H422" s="32"/>
      <c r="I422" s="32"/>
      <c r="J422" s="3"/>
      <c r="K422" s="32"/>
      <c r="L422" s="32"/>
      <c r="M422" s="32"/>
      <c r="N422" s="32"/>
      <c r="O422" s="6"/>
    </row>
    <row r="423" spans="7:15" s="7" customFormat="1" x14ac:dyDescent="0.2">
      <c r="G423" s="32"/>
      <c r="H423" s="32"/>
      <c r="I423" s="32"/>
      <c r="J423" s="3"/>
      <c r="K423" s="32"/>
      <c r="L423" s="32"/>
      <c r="M423" s="32"/>
      <c r="N423" s="32"/>
      <c r="O423" s="6"/>
    </row>
    <row r="424" spans="7:15" s="7" customFormat="1" x14ac:dyDescent="0.2">
      <c r="G424" s="32"/>
      <c r="H424" s="32"/>
      <c r="I424" s="32"/>
      <c r="J424" s="3"/>
      <c r="K424" s="32"/>
      <c r="L424" s="32"/>
      <c r="M424" s="32"/>
      <c r="N424" s="32"/>
      <c r="O424" s="6"/>
    </row>
    <row r="425" spans="7:15" s="7" customFormat="1" x14ac:dyDescent="0.2">
      <c r="G425" s="32"/>
      <c r="H425" s="32"/>
      <c r="I425" s="32"/>
      <c r="J425" s="3"/>
      <c r="K425" s="32"/>
      <c r="L425" s="32"/>
      <c r="M425" s="32"/>
      <c r="N425" s="32"/>
      <c r="O425" s="6"/>
    </row>
    <row r="426" spans="7:15" s="7" customFormat="1" x14ac:dyDescent="0.2">
      <c r="G426" s="32"/>
      <c r="H426" s="32"/>
      <c r="I426" s="32"/>
      <c r="J426" s="3"/>
      <c r="K426" s="32"/>
      <c r="L426" s="32"/>
      <c r="M426" s="32"/>
      <c r="N426" s="32"/>
      <c r="O426" s="6"/>
    </row>
    <row r="427" spans="7:15" s="7" customFormat="1" x14ac:dyDescent="0.2">
      <c r="G427" s="32"/>
      <c r="H427" s="32"/>
      <c r="I427" s="32"/>
      <c r="J427" s="3"/>
      <c r="K427" s="32"/>
      <c r="L427" s="32"/>
      <c r="M427" s="32"/>
      <c r="N427" s="32"/>
      <c r="O427" s="6"/>
    </row>
    <row r="428" spans="7:15" s="7" customFormat="1" x14ac:dyDescent="0.2">
      <c r="G428" s="32"/>
      <c r="H428" s="32"/>
      <c r="I428" s="32"/>
      <c r="J428" s="3"/>
      <c r="K428" s="32"/>
      <c r="L428" s="32"/>
      <c r="M428" s="32"/>
      <c r="N428" s="32"/>
      <c r="O428" s="6"/>
    </row>
    <row r="429" spans="7:15" s="7" customFormat="1" x14ac:dyDescent="0.2">
      <c r="G429" s="32"/>
      <c r="H429" s="32"/>
      <c r="I429" s="32"/>
      <c r="J429" s="3"/>
      <c r="K429" s="32"/>
      <c r="L429" s="32"/>
      <c r="M429" s="32"/>
      <c r="N429" s="32"/>
      <c r="O429" s="6"/>
    </row>
    <row r="430" spans="7:15" s="7" customFormat="1" x14ac:dyDescent="0.2">
      <c r="G430" s="32"/>
      <c r="H430" s="32"/>
      <c r="I430" s="32"/>
      <c r="J430" s="3"/>
      <c r="K430" s="32"/>
      <c r="L430" s="32"/>
      <c r="M430" s="32"/>
      <c r="N430" s="32"/>
      <c r="O430" s="6"/>
    </row>
    <row r="431" spans="7:15" s="7" customFormat="1" x14ac:dyDescent="0.2">
      <c r="G431" s="32"/>
      <c r="H431" s="32"/>
      <c r="I431" s="32"/>
      <c r="J431" s="3"/>
      <c r="K431" s="32"/>
      <c r="L431" s="32"/>
      <c r="M431" s="32"/>
      <c r="N431" s="32"/>
      <c r="O431" s="6"/>
    </row>
    <row r="432" spans="7:15" s="7" customFormat="1" x14ac:dyDescent="0.2">
      <c r="G432" s="32"/>
      <c r="H432" s="32"/>
      <c r="I432" s="32"/>
      <c r="J432" s="3"/>
      <c r="K432" s="32"/>
      <c r="L432" s="32"/>
      <c r="M432" s="32"/>
      <c r="N432" s="32"/>
      <c r="O432" s="6"/>
    </row>
    <row r="433" spans="7:15" s="7" customFormat="1" x14ac:dyDescent="0.2">
      <c r="G433" s="32"/>
      <c r="H433" s="32"/>
      <c r="I433" s="32"/>
      <c r="J433" s="3"/>
      <c r="K433" s="32"/>
      <c r="L433" s="32"/>
      <c r="M433" s="32"/>
      <c r="N433" s="32"/>
      <c r="O433" s="6"/>
    </row>
    <row r="434" spans="7:15" s="7" customFormat="1" x14ac:dyDescent="0.2">
      <c r="G434" s="32"/>
      <c r="H434" s="32"/>
      <c r="I434" s="32"/>
      <c r="J434" s="3"/>
      <c r="K434" s="32"/>
      <c r="L434" s="32"/>
      <c r="M434" s="32"/>
      <c r="N434" s="32"/>
      <c r="O434" s="6"/>
    </row>
    <row r="435" spans="7:15" s="7" customFormat="1" x14ac:dyDescent="0.2">
      <c r="G435" s="32"/>
      <c r="H435" s="32"/>
      <c r="I435" s="32"/>
      <c r="J435" s="3"/>
      <c r="K435" s="32"/>
      <c r="L435" s="32"/>
      <c r="M435" s="32"/>
      <c r="N435" s="32"/>
      <c r="O435" s="6"/>
    </row>
    <row r="436" spans="7:15" s="7" customFormat="1" x14ac:dyDescent="0.2">
      <c r="G436" s="32"/>
      <c r="H436" s="32"/>
      <c r="I436" s="32"/>
      <c r="J436" s="3"/>
      <c r="K436" s="32"/>
      <c r="L436" s="32"/>
      <c r="M436" s="32"/>
      <c r="N436" s="32"/>
      <c r="O436" s="6"/>
    </row>
    <row r="437" spans="7:15" s="7" customFormat="1" x14ac:dyDescent="0.2">
      <c r="G437" s="32"/>
      <c r="H437" s="32"/>
      <c r="I437" s="32"/>
      <c r="J437" s="3"/>
      <c r="K437" s="32"/>
      <c r="L437" s="32"/>
      <c r="M437" s="32"/>
      <c r="N437" s="32"/>
      <c r="O437" s="6"/>
    </row>
    <row r="438" spans="7:15" s="7" customFormat="1" x14ac:dyDescent="0.2">
      <c r="G438" s="32"/>
      <c r="H438" s="32"/>
      <c r="I438" s="32"/>
      <c r="J438" s="3"/>
      <c r="K438" s="32"/>
      <c r="L438" s="32"/>
      <c r="M438" s="32"/>
      <c r="N438" s="32"/>
      <c r="O438" s="6"/>
    </row>
    <row r="439" spans="7:15" s="7" customFormat="1" x14ac:dyDescent="0.2">
      <c r="G439" s="32"/>
      <c r="H439" s="32"/>
      <c r="I439" s="32"/>
      <c r="J439" s="3"/>
      <c r="K439" s="32"/>
      <c r="L439" s="32"/>
      <c r="M439" s="32"/>
      <c r="N439" s="32"/>
      <c r="O439" s="6"/>
    </row>
    <row r="440" spans="7:15" s="7" customFormat="1" x14ac:dyDescent="0.2">
      <c r="G440" s="32"/>
      <c r="H440" s="32"/>
      <c r="I440" s="32"/>
      <c r="J440" s="3"/>
      <c r="K440" s="32"/>
      <c r="L440" s="32"/>
      <c r="M440" s="32"/>
      <c r="N440" s="32"/>
      <c r="O440" s="6"/>
    </row>
    <row r="441" spans="7:15" s="7" customFormat="1" x14ac:dyDescent="0.2">
      <c r="G441" s="32"/>
      <c r="H441" s="32"/>
      <c r="I441" s="32"/>
      <c r="J441" s="3"/>
      <c r="K441" s="32"/>
      <c r="L441" s="32"/>
      <c r="M441" s="32"/>
      <c r="N441" s="32"/>
      <c r="O441" s="6"/>
    </row>
    <row r="442" spans="7:15" s="7" customFormat="1" x14ac:dyDescent="0.2">
      <c r="G442" s="32"/>
      <c r="H442" s="32"/>
      <c r="I442" s="32"/>
      <c r="J442" s="3"/>
      <c r="K442" s="32"/>
      <c r="L442" s="32"/>
      <c r="M442" s="32"/>
      <c r="N442" s="32"/>
      <c r="O442" s="6"/>
    </row>
    <row r="443" spans="7:15" s="7" customFormat="1" x14ac:dyDescent="0.2">
      <c r="G443" s="32"/>
      <c r="H443" s="32"/>
      <c r="I443" s="32"/>
      <c r="J443" s="3"/>
      <c r="K443" s="32"/>
      <c r="L443" s="32"/>
      <c r="M443" s="32"/>
      <c r="N443" s="32"/>
      <c r="O443" s="6"/>
    </row>
    <row r="444" spans="7:15" s="7" customFormat="1" x14ac:dyDescent="0.2">
      <c r="G444" s="32"/>
      <c r="H444" s="32"/>
      <c r="I444" s="32"/>
      <c r="J444" s="3"/>
      <c r="K444" s="32"/>
      <c r="L444" s="32"/>
      <c r="M444" s="32"/>
      <c r="N444" s="32"/>
      <c r="O444" s="6"/>
    </row>
    <row r="445" spans="7:15" s="7" customFormat="1" x14ac:dyDescent="0.2">
      <c r="G445" s="32"/>
      <c r="H445" s="32"/>
      <c r="I445" s="32"/>
      <c r="J445" s="3"/>
      <c r="K445" s="32"/>
      <c r="L445" s="32"/>
      <c r="M445" s="32"/>
      <c r="N445" s="32"/>
      <c r="O445" s="6"/>
    </row>
    <row r="446" spans="7:15" s="7" customFormat="1" x14ac:dyDescent="0.2">
      <c r="G446" s="32"/>
      <c r="H446" s="32"/>
      <c r="I446" s="32"/>
      <c r="J446" s="3"/>
      <c r="K446" s="32"/>
      <c r="L446" s="32"/>
      <c r="M446" s="32"/>
      <c r="N446" s="32"/>
      <c r="O446" s="6"/>
    </row>
    <row r="447" spans="7:15" s="7" customFormat="1" x14ac:dyDescent="0.2">
      <c r="G447" s="32"/>
      <c r="H447" s="32"/>
      <c r="I447" s="32"/>
      <c r="J447" s="3"/>
      <c r="K447" s="32"/>
      <c r="L447" s="32"/>
      <c r="M447" s="32"/>
      <c r="N447" s="32"/>
      <c r="O447" s="6"/>
    </row>
    <row r="448" spans="7:15" s="7" customFormat="1" x14ac:dyDescent="0.2">
      <c r="G448" s="32"/>
      <c r="H448" s="32"/>
      <c r="I448" s="32"/>
      <c r="J448" s="3"/>
      <c r="K448" s="32"/>
      <c r="L448" s="32"/>
      <c r="M448" s="32"/>
      <c r="N448" s="32"/>
      <c r="O448" s="6"/>
    </row>
    <row r="449" spans="7:15" s="7" customFormat="1" x14ac:dyDescent="0.2">
      <c r="G449" s="32"/>
      <c r="H449" s="32"/>
      <c r="I449" s="32"/>
      <c r="J449" s="3"/>
      <c r="K449" s="32"/>
      <c r="L449" s="32"/>
      <c r="M449" s="32"/>
      <c r="N449" s="32"/>
      <c r="O449" s="6"/>
    </row>
    <row r="450" spans="7:15" s="7" customFormat="1" x14ac:dyDescent="0.2">
      <c r="G450" s="32"/>
      <c r="H450" s="32"/>
      <c r="I450" s="32"/>
      <c r="J450" s="3"/>
      <c r="K450" s="32"/>
      <c r="L450" s="32"/>
      <c r="M450" s="32"/>
      <c r="N450" s="32"/>
      <c r="O450" s="6"/>
    </row>
    <row r="451" spans="7:15" s="7" customFormat="1" x14ac:dyDescent="0.2">
      <c r="G451" s="32"/>
      <c r="H451" s="32"/>
      <c r="I451" s="32"/>
      <c r="J451" s="3"/>
      <c r="K451" s="32"/>
      <c r="L451" s="32"/>
      <c r="M451" s="32"/>
      <c r="N451" s="32"/>
      <c r="O451" s="6"/>
    </row>
    <row r="452" spans="7:15" s="7" customFormat="1" x14ac:dyDescent="0.2">
      <c r="G452" s="32"/>
      <c r="H452" s="32"/>
      <c r="I452" s="32"/>
      <c r="J452" s="3"/>
      <c r="K452" s="32"/>
      <c r="L452" s="32"/>
      <c r="M452" s="32"/>
      <c r="N452" s="32"/>
      <c r="O452" s="6"/>
    </row>
    <row r="453" spans="7:15" s="7" customFormat="1" x14ac:dyDescent="0.2">
      <c r="G453" s="32"/>
      <c r="H453" s="32"/>
      <c r="I453" s="32"/>
      <c r="J453" s="3"/>
      <c r="K453" s="32"/>
      <c r="L453" s="32"/>
      <c r="M453" s="32"/>
      <c r="N453" s="32"/>
      <c r="O453" s="6"/>
    </row>
    <row r="454" spans="7:15" s="7" customFormat="1" x14ac:dyDescent="0.2">
      <c r="G454" s="32"/>
      <c r="H454" s="32"/>
      <c r="I454" s="32"/>
      <c r="J454" s="3"/>
      <c r="K454" s="32"/>
      <c r="L454" s="32"/>
      <c r="M454" s="32"/>
      <c r="N454" s="32"/>
      <c r="O454" s="6"/>
    </row>
    <row r="455" spans="7:15" s="7" customFormat="1" x14ac:dyDescent="0.2">
      <c r="G455" s="32"/>
      <c r="H455" s="32"/>
      <c r="I455" s="32"/>
      <c r="J455" s="3"/>
      <c r="K455" s="32"/>
      <c r="L455" s="32"/>
      <c r="M455" s="32"/>
      <c r="N455" s="32"/>
      <c r="O455" s="6"/>
    </row>
    <row r="456" spans="7:15" s="7" customFormat="1" x14ac:dyDescent="0.2">
      <c r="G456" s="32"/>
      <c r="H456" s="32"/>
      <c r="I456" s="32"/>
      <c r="J456" s="3"/>
      <c r="K456" s="32"/>
      <c r="L456" s="32"/>
      <c r="M456" s="32"/>
      <c r="N456" s="32"/>
      <c r="O456" s="6"/>
    </row>
    <row r="457" spans="7:15" s="7" customFormat="1" x14ac:dyDescent="0.2">
      <c r="G457" s="32"/>
      <c r="H457" s="32"/>
      <c r="I457" s="32"/>
      <c r="J457" s="3"/>
      <c r="K457" s="32"/>
      <c r="L457" s="32"/>
      <c r="M457" s="32"/>
      <c r="N457" s="32"/>
      <c r="O457" s="6"/>
    </row>
    <row r="458" spans="7:15" s="7" customFormat="1" x14ac:dyDescent="0.2">
      <c r="G458" s="32"/>
      <c r="H458" s="32"/>
      <c r="I458" s="32"/>
      <c r="J458" s="3"/>
      <c r="K458" s="32"/>
      <c r="L458" s="32"/>
      <c r="M458" s="32"/>
      <c r="N458" s="32"/>
      <c r="O458" s="6"/>
    </row>
    <row r="459" spans="7:15" s="7" customFormat="1" x14ac:dyDescent="0.2">
      <c r="G459" s="32"/>
      <c r="H459" s="32"/>
      <c r="I459" s="32"/>
      <c r="J459" s="3"/>
      <c r="K459" s="32"/>
      <c r="L459" s="32"/>
      <c r="M459" s="32"/>
      <c r="N459" s="32"/>
      <c r="O459" s="6"/>
    </row>
    <row r="460" spans="7:15" s="7" customFormat="1" x14ac:dyDescent="0.2">
      <c r="G460" s="32"/>
      <c r="H460" s="32"/>
      <c r="I460" s="32"/>
      <c r="J460" s="3"/>
      <c r="K460" s="32"/>
      <c r="L460" s="32"/>
      <c r="M460" s="32"/>
      <c r="N460" s="32"/>
      <c r="O460" s="6"/>
    </row>
    <row r="461" spans="7:15" s="7" customFormat="1" x14ac:dyDescent="0.2">
      <c r="G461" s="32"/>
      <c r="H461" s="32"/>
      <c r="I461" s="32"/>
      <c r="J461" s="3"/>
      <c r="K461" s="32"/>
      <c r="L461" s="32"/>
      <c r="M461" s="32"/>
      <c r="N461" s="32"/>
      <c r="O461" s="6"/>
    </row>
    <row r="462" spans="7:15" s="7" customFormat="1" x14ac:dyDescent="0.2">
      <c r="G462" s="32"/>
      <c r="H462" s="32"/>
      <c r="I462" s="32"/>
      <c r="J462" s="3"/>
      <c r="K462" s="32"/>
      <c r="L462" s="32"/>
      <c r="M462" s="32"/>
      <c r="N462" s="32"/>
      <c r="O462" s="6"/>
    </row>
    <row r="463" spans="7:15" s="7" customFormat="1" x14ac:dyDescent="0.2">
      <c r="G463" s="32"/>
      <c r="H463" s="32"/>
      <c r="I463" s="32"/>
      <c r="J463" s="3"/>
      <c r="K463" s="32"/>
      <c r="L463" s="32"/>
      <c r="M463" s="32"/>
      <c r="N463" s="32"/>
      <c r="O463" s="6"/>
    </row>
    <row r="464" spans="7:15" s="7" customFormat="1" x14ac:dyDescent="0.2">
      <c r="G464" s="32"/>
      <c r="H464" s="32"/>
      <c r="I464" s="32"/>
      <c r="J464" s="3"/>
      <c r="K464" s="32"/>
      <c r="L464" s="32"/>
      <c r="M464" s="32"/>
      <c r="N464" s="32"/>
      <c r="O464" s="6"/>
    </row>
    <row r="465" spans="7:15" s="7" customFormat="1" x14ac:dyDescent="0.2">
      <c r="G465" s="32"/>
      <c r="H465" s="32"/>
      <c r="I465" s="32"/>
      <c r="J465" s="3"/>
      <c r="K465" s="32"/>
      <c r="L465" s="32"/>
      <c r="M465" s="32"/>
      <c r="N465" s="32"/>
      <c r="O465" s="6"/>
    </row>
    <row r="466" spans="7:15" s="7" customFormat="1" x14ac:dyDescent="0.2">
      <c r="G466" s="32"/>
      <c r="H466" s="32"/>
      <c r="I466" s="32"/>
      <c r="J466" s="3"/>
      <c r="K466" s="32"/>
      <c r="L466" s="32"/>
      <c r="M466" s="32"/>
      <c r="N466" s="32"/>
      <c r="O466" s="6"/>
    </row>
    <row r="467" spans="7:15" s="7" customFormat="1" x14ac:dyDescent="0.2">
      <c r="G467" s="32"/>
      <c r="H467" s="32"/>
      <c r="I467" s="32"/>
      <c r="J467" s="3"/>
      <c r="K467" s="32"/>
      <c r="L467" s="32"/>
      <c r="M467" s="32"/>
      <c r="N467" s="32"/>
      <c r="O467" s="6"/>
    </row>
    <row r="468" spans="7:15" s="7" customFormat="1" x14ac:dyDescent="0.2">
      <c r="G468" s="32"/>
      <c r="H468" s="32"/>
      <c r="I468" s="32"/>
      <c r="J468" s="3"/>
      <c r="K468" s="32"/>
      <c r="L468" s="32"/>
      <c r="M468" s="32"/>
      <c r="N468" s="32"/>
      <c r="O468" s="6"/>
    </row>
    <row r="469" spans="7:15" s="7" customFormat="1" x14ac:dyDescent="0.2">
      <c r="G469" s="32"/>
      <c r="H469" s="32"/>
      <c r="I469" s="32"/>
      <c r="J469" s="3"/>
      <c r="K469" s="32"/>
      <c r="L469" s="32"/>
      <c r="M469" s="32"/>
      <c r="N469" s="32"/>
      <c r="O469" s="6"/>
    </row>
    <row r="470" spans="7:15" s="7" customFormat="1" x14ac:dyDescent="0.2">
      <c r="G470" s="32"/>
      <c r="H470" s="32"/>
      <c r="I470" s="32"/>
      <c r="J470" s="3"/>
      <c r="K470" s="32"/>
      <c r="L470" s="32"/>
      <c r="M470" s="32"/>
      <c r="N470" s="32"/>
      <c r="O470" s="6"/>
    </row>
    <row r="471" spans="7:15" s="7" customFormat="1" x14ac:dyDescent="0.2">
      <c r="G471" s="32"/>
      <c r="H471" s="32"/>
      <c r="I471" s="32"/>
      <c r="J471" s="3"/>
      <c r="K471" s="32"/>
      <c r="L471" s="32"/>
      <c r="M471" s="32"/>
      <c r="N471" s="32"/>
      <c r="O471" s="6"/>
    </row>
    <row r="472" spans="7:15" s="7" customFormat="1" x14ac:dyDescent="0.2">
      <c r="G472" s="32"/>
      <c r="H472" s="32"/>
      <c r="I472" s="32"/>
      <c r="J472" s="3"/>
      <c r="K472" s="32"/>
      <c r="L472" s="32"/>
      <c r="M472" s="32"/>
      <c r="N472" s="32"/>
      <c r="O472" s="6"/>
    </row>
    <row r="473" spans="7:15" s="7" customFormat="1" x14ac:dyDescent="0.2">
      <c r="G473" s="32"/>
      <c r="H473" s="32"/>
      <c r="I473" s="32"/>
      <c r="J473" s="3"/>
      <c r="K473" s="32"/>
      <c r="L473" s="32"/>
      <c r="M473" s="32"/>
      <c r="N473" s="32"/>
      <c r="O473" s="6"/>
    </row>
    <row r="474" spans="7:15" s="7" customFormat="1" x14ac:dyDescent="0.2">
      <c r="G474" s="32"/>
      <c r="H474" s="32"/>
      <c r="I474" s="32"/>
      <c r="J474" s="3"/>
      <c r="K474" s="32"/>
      <c r="L474" s="32"/>
      <c r="M474" s="32"/>
      <c r="N474" s="32"/>
      <c r="O474" s="6"/>
    </row>
    <row r="475" spans="7:15" s="7" customFormat="1" x14ac:dyDescent="0.2">
      <c r="G475" s="32"/>
      <c r="H475" s="32"/>
      <c r="I475" s="32"/>
      <c r="J475" s="3"/>
      <c r="K475" s="32"/>
      <c r="L475" s="32"/>
      <c r="M475" s="32"/>
      <c r="N475" s="32"/>
      <c r="O475" s="6"/>
    </row>
    <row r="476" spans="7:15" s="7" customFormat="1" x14ac:dyDescent="0.2">
      <c r="G476" s="32"/>
      <c r="H476" s="32"/>
      <c r="I476" s="32"/>
      <c r="J476" s="3"/>
      <c r="K476" s="32"/>
      <c r="L476" s="32"/>
      <c r="M476" s="32"/>
      <c r="N476" s="32"/>
      <c r="O476" s="6"/>
    </row>
    <row r="477" spans="7:15" s="7" customFormat="1" x14ac:dyDescent="0.2">
      <c r="G477" s="32"/>
      <c r="H477" s="32"/>
      <c r="I477" s="32"/>
      <c r="J477" s="3"/>
      <c r="K477" s="32"/>
      <c r="L477" s="32"/>
      <c r="M477" s="32"/>
      <c r="N477" s="32"/>
      <c r="O477" s="6"/>
    </row>
    <row r="478" spans="7:15" s="7" customFormat="1" x14ac:dyDescent="0.2">
      <c r="G478" s="32"/>
      <c r="H478" s="32"/>
      <c r="I478" s="32"/>
      <c r="J478" s="3"/>
      <c r="K478" s="32"/>
      <c r="L478" s="32"/>
      <c r="M478" s="32"/>
      <c r="N478" s="32"/>
      <c r="O478" s="6"/>
    </row>
    <row r="479" spans="7:15" s="7" customFormat="1" x14ac:dyDescent="0.2">
      <c r="G479" s="32"/>
      <c r="H479" s="32"/>
      <c r="I479" s="32"/>
      <c r="J479" s="3"/>
      <c r="K479" s="32"/>
      <c r="L479" s="32"/>
      <c r="M479" s="32"/>
      <c r="N479" s="32"/>
      <c r="O479" s="6"/>
    </row>
    <row r="480" spans="7:15" s="7" customFormat="1" x14ac:dyDescent="0.2">
      <c r="G480" s="32"/>
      <c r="H480" s="32"/>
      <c r="I480" s="32"/>
      <c r="J480" s="3"/>
      <c r="K480" s="32"/>
      <c r="L480" s="32"/>
      <c r="M480" s="32"/>
      <c r="N480" s="32"/>
      <c r="O480" s="6"/>
    </row>
    <row r="481" spans="7:15" s="7" customFormat="1" x14ac:dyDescent="0.2">
      <c r="G481" s="32"/>
      <c r="H481" s="32"/>
      <c r="I481" s="32"/>
      <c r="J481" s="3"/>
      <c r="K481" s="32"/>
      <c r="L481" s="32"/>
      <c r="M481" s="32"/>
      <c r="N481" s="32"/>
      <c r="O481" s="6"/>
    </row>
    <row r="482" spans="7:15" s="7" customFormat="1" x14ac:dyDescent="0.2">
      <c r="G482" s="32"/>
      <c r="H482" s="32"/>
      <c r="I482" s="32"/>
      <c r="J482" s="3"/>
      <c r="K482" s="32"/>
      <c r="L482" s="32"/>
      <c r="M482" s="32"/>
      <c r="N482" s="32"/>
      <c r="O482" s="6"/>
    </row>
    <row r="483" spans="7:15" s="7" customFormat="1" x14ac:dyDescent="0.2">
      <c r="G483" s="32"/>
      <c r="H483" s="32"/>
      <c r="I483" s="32"/>
      <c r="J483" s="3"/>
      <c r="K483" s="32"/>
      <c r="L483" s="32"/>
      <c r="M483" s="32"/>
      <c r="N483" s="32"/>
      <c r="O483" s="6"/>
    </row>
    <row r="484" spans="7:15" s="7" customFormat="1" x14ac:dyDescent="0.2">
      <c r="G484" s="32"/>
      <c r="H484" s="32"/>
      <c r="I484" s="32"/>
      <c r="J484" s="3"/>
      <c r="K484" s="32"/>
      <c r="L484" s="32"/>
      <c r="M484" s="32"/>
      <c r="N484" s="32"/>
      <c r="O484" s="6"/>
    </row>
    <row r="485" spans="7:15" s="7" customFormat="1" x14ac:dyDescent="0.2">
      <c r="G485" s="32"/>
      <c r="H485" s="32"/>
      <c r="I485" s="32"/>
      <c r="J485" s="3"/>
      <c r="K485" s="32"/>
      <c r="L485" s="32"/>
      <c r="M485" s="32"/>
      <c r="N485" s="32"/>
      <c r="O485" s="6"/>
    </row>
    <row r="486" spans="7:15" s="7" customFormat="1" x14ac:dyDescent="0.2">
      <c r="G486" s="32"/>
      <c r="H486" s="32"/>
      <c r="I486" s="32"/>
      <c r="J486" s="3"/>
      <c r="K486" s="32"/>
      <c r="L486" s="32"/>
      <c r="M486" s="32"/>
      <c r="N486" s="32"/>
      <c r="O486" s="6"/>
    </row>
    <row r="487" spans="7:15" s="7" customFormat="1" x14ac:dyDescent="0.2">
      <c r="G487" s="32"/>
      <c r="H487" s="32"/>
      <c r="I487" s="32"/>
      <c r="J487" s="3"/>
      <c r="K487" s="32"/>
      <c r="L487" s="32"/>
      <c r="M487" s="32"/>
      <c r="N487" s="32"/>
      <c r="O487" s="6"/>
    </row>
    <row r="488" spans="7:15" s="7" customFormat="1" x14ac:dyDescent="0.2">
      <c r="G488" s="32"/>
      <c r="H488" s="32"/>
      <c r="I488" s="32"/>
      <c r="J488" s="3"/>
      <c r="K488" s="32"/>
      <c r="L488" s="32"/>
      <c r="M488" s="32"/>
      <c r="N488" s="32"/>
      <c r="O488" s="6"/>
    </row>
    <row r="489" spans="7:15" s="7" customFormat="1" x14ac:dyDescent="0.2">
      <c r="G489" s="32"/>
      <c r="H489" s="32"/>
      <c r="I489" s="32"/>
      <c r="J489" s="3"/>
      <c r="K489" s="32"/>
      <c r="L489" s="32"/>
      <c r="M489" s="32"/>
      <c r="N489" s="32"/>
      <c r="O489" s="6"/>
    </row>
    <row r="490" spans="7:15" s="7" customFormat="1" x14ac:dyDescent="0.2">
      <c r="G490" s="32"/>
      <c r="H490" s="32"/>
      <c r="I490" s="32"/>
      <c r="J490" s="3"/>
      <c r="K490" s="32"/>
      <c r="L490" s="32"/>
      <c r="M490" s="32"/>
      <c r="N490" s="32"/>
      <c r="O490" s="6"/>
    </row>
    <row r="491" spans="7:15" s="7" customFormat="1" x14ac:dyDescent="0.2">
      <c r="G491" s="32"/>
      <c r="H491" s="32"/>
      <c r="I491" s="32"/>
      <c r="J491" s="3"/>
      <c r="K491" s="32"/>
      <c r="L491" s="32"/>
      <c r="M491" s="32"/>
      <c r="N491" s="32"/>
      <c r="O491" s="6"/>
    </row>
    <row r="492" spans="7:15" s="7" customFormat="1" x14ac:dyDescent="0.2">
      <c r="G492" s="32"/>
      <c r="H492" s="32"/>
      <c r="I492" s="32"/>
      <c r="J492" s="3"/>
      <c r="K492" s="32"/>
      <c r="L492" s="32"/>
      <c r="M492" s="32"/>
      <c r="N492" s="32"/>
      <c r="O492" s="6"/>
    </row>
    <row r="493" spans="7:15" s="7" customFormat="1" x14ac:dyDescent="0.2">
      <c r="G493" s="32"/>
      <c r="H493" s="32"/>
      <c r="I493" s="32"/>
      <c r="J493" s="3"/>
      <c r="K493" s="32"/>
      <c r="L493" s="32"/>
      <c r="M493" s="32"/>
      <c r="N493" s="32"/>
      <c r="O493" s="6"/>
    </row>
    <row r="494" spans="7:15" s="7" customFormat="1" x14ac:dyDescent="0.2">
      <c r="G494" s="32"/>
      <c r="H494" s="32"/>
      <c r="I494" s="32"/>
      <c r="J494" s="3"/>
      <c r="K494" s="32"/>
      <c r="L494" s="32"/>
      <c r="M494" s="32"/>
      <c r="N494" s="32"/>
      <c r="O494" s="6"/>
    </row>
    <row r="495" spans="7:15" s="7" customFormat="1" x14ac:dyDescent="0.2">
      <c r="G495" s="32"/>
      <c r="H495" s="32"/>
      <c r="I495" s="32"/>
      <c r="J495" s="3"/>
      <c r="K495" s="32"/>
      <c r="L495" s="32"/>
      <c r="M495" s="32"/>
      <c r="N495" s="32"/>
      <c r="O495" s="6"/>
    </row>
    <row r="496" spans="7:15" s="7" customFormat="1" x14ac:dyDescent="0.2">
      <c r="G496" s="32"/>
      <c r="H496" s="32"/>
      <c r="I496" s="32"/>
      <c r="J496" s="3"/>
      <c r="K496" s="32"/>
      <c r="L496" s="32"/>
      <c r="M496" s="32"/>
      <c r="N496" s="32"/>
      <c r="O496" s="6"/>
    </row>
    <row r="497" spans="7:15" s="7" customFormat="1" x14ac:dyDescent="0.2">
      <c r="G497" s="32"/>
      <c r="H497" s="32"/>
      <c r="I497" s="32"/>
      <c r="J497" s="3"/>
      <c r="K497" s="32"/>
      <c r="L497" s="32"/>
      <c r="M497" s="32"/>
      <c r="N497" s="32"/>
      <c r="O497" s="6"/>
    </row>
    <row r="498" spans="7:15" s="7" customFormat="1" x14ac:dyDescent="0.2">
      <c r="G498" s="32"/>
      <c r="H498" s="32"/>
      <c r="I498" s="32"/>
      <c r="J498" s="3"/>
      <c r="K498" s="32"/>
      <c r="L498" s="32"/>
      <c r="M498" s="32"/>
      <c r="N498" s="32"/>
      <c r="O498" s="6"/>
    </row>
    <row r="499" spans="7:15" s="7" customFormat="1" x14ac:dyDescent="0.2">
      <c r="G499" s="32"/>
      <c r="H499" s="32"/>
      <c r="I499" s="32"/>
      <c r="J499" s="3"/>
      <c r="K499" s="32"/>
      <c r="L499" s="32"/>
      <c r="M499" s="32"/>
      <c r="N499" s="32"/>
      <c r="O499" s="6"/>
    </row>
    <row r="500" spans="7:15" s="7" customFormat="1" x14ac:dyDescent="0.2">
      <c r="G500" s="32"/>
      <c r="H500" s="32"/>
      <c r="I500" s="32"/>
      <c r="J500" s="3"/>
      <c r="K500" s="32"/>
      <c r="L500" s="32"/>
      <c r="M500" s="32"/>
      <c r="N500" s="32"/>
      <c r="O500" s="6"/>
    </row>
    <row r="501" spans="7:15" s="7" customFormat="1" x14ac:dyDescent="0.2">
      <c r="G501" s="32"/>
      <c r="H501" s="32"/>
      <c r="I501" s="32"/>
      <c r="J501" s="3"/>
      <c r="K501" s="32"/>
      <c r="L501" s="32"/>
      <c r="M501" s="32"/>
      <c r="N501" s="32"/>
      <c r="O501" s="6"/>
    </row>
    <row r="502" spans="7:15" s="7" customFormat="1" x14ac:dyDescent="0.2">
      <c r="G502" s="32"/>
      <c r="H502" s="32"/>
      <c r="I502" s="32"/>
      <c r="J502" s="3"/>
      <c r="K502" s="32"/>
      <c r="L502" s="32"/>
      <c r="M502" s="32"/>
      <c r="N502" s="32"/>
      <c r="O502" s="6"/>
    </row>
    <row r="503" spans="7:15" s="7" customFormat="1" x14ac:dyDescent="0.2">
      <c r="G503" s="32"/>
      <c r="H503" s="32"/>
      <c r="I503" s="32"/>
      <c r="J503" s="3"/>
      <c r="K503" s="32"/>
      <c r="L503" s="32"/>
      <c r="M503" s="32"/>
      <c r="N503" s="32"/>
      <c r="O503" s="6"/>
    </row>
    <row r="504" spans="7:15" s="7" customFormat="1" x14ac:dyDescent="0.2">
      <c r="G504" s="32"/>
      <c r="H504" s="32"/>
      <c r="I504" s="32"/>
      <c r="J504" s="3"/>
      <c r="K504" s="32"/>
      <c r="L504" s="32"/>
      <c r="M504" s="32"/>
      <c r="N504" s="32"/>
      <c r="O504" s="6"/>
    </row>
    <row r="505" spans="7:15" s="7" customFormat="1" x14ac:dyDescent="0.2">
      <c r="G505" s="32"/>
      <c r="H505" s="32"/>
      <c r="I505" s="32"/>
      <c r="J505" s="3"/>
      <c r="K505" s="32"/>
      <c r="L505" s="32"/>
      <c r="M505" s="32"/>
      <c r="N505" s="32"/>
      <c r="O505" s="6"/>
    </row>
    <row r="506" spans="7:15" s="7" customFormat="1" x14ac:dyDescent="0.2">
      <c r="G506" s="32"/>
      <c r="H506" s="32"/>
      <c r="I506" s="32"/>
      <c r="J506" s="3"/>
      <c r="K506" s="32"/>
      <c r="L506" s="32"/>
      <c r="M506" s="32"/>
      <c r="N506" s="32"/>
      <c r="O506" s="6"/>
    </row>
    <row r="507" spans="7:15" s="7" customFormat="1" x14ac:dyDescent="0.2">
      <c r="G507" s="32"/>
      <c r="H507" s="32"/>
      <c r="I507" s="32"/>
      <c r="J507" s="3"/>
      <c r="K507" s="32"/>
      <c r="L507" s="32"/>
      <c r="M507" s="32"/>
      <c r="N507" s="32"/>
      <c r="O507" s="6"/>
    </row>
    <row r="508" spans="7:15" s="7" customFormat="1" x14ac:dyDescent="0.2">
      <c r="G508" s="32"/>
      <c r="H508" s="32"/>
      <c r="I508" s="32"/>
      <c r="J508" s="3"/>
      <c r="K508" s="32"/>
      <c r="L508" s="32"/>
      <c r="M508" s="32"/>
      <c r="N508" s="32"/>
      <c r="O508" s="6"/>
    </row>
    <row r="509" spans="7:15" s="7" customFormat="1" x14ac:dyDescent="0.2">
      <c r="G509" s="32"/>
      <c r="H509" s="32"/>
      <c r="I509" s="32"/>
      <c r="J509" s="3"/>
      <c r="K509" s="32"/>
      <c r="L509" s="32"/>
      <c r="M509" s="32"/>
      <c r="N509" s="32"/>
      <c r="O509" s="6"/>
    </row>
    <row r="510" spans="7:15" s="7" customFormat="1" x14ac:dyDescent="0.2">
      <c r="G510" s="32"/>
      <c r="H510" s="32"/>
      <c r="I510" s="32"/>
      <c r="J510" s="3"/>
      <c r="K510" s="32"/>
      <c r="L510" s="32"/>
      <c r="M510" s="32"/>
      <c r="N510" s="32"/>
      <c r="O510" s="6"/>
    </row>
    <row r="511" spans="7:15" s="7" customFormat="1" x14ac:dyDescent="0.2">
      <c r="G511" s="32"/>
      <c r="H511" s="32"/>
      <c r="I511" s="32"/>
      <c r="J511" s="3"/>
      <c r="K511" s="32"/>
      <c r="L511" s="32"/>
      <c r="M511" s="32"/>
      <c r="N511" s="32"/>
      <c r="O511" s="6"/>
    </row>
    <row r="512" spans="7:15" s="7" customFormat="1" x14ac:dyDescent="0.2">
      <c r="G512" s="32"/>
      <c r="H512" s="32"/>
      <c r="I512" s="32"/>
      <c r="J512" s="3"/>
      <c r="K512" s="32"/>
      <c r="L512" s="32"/>
      <c r="M512" s="32"/>
      <c r="N512" s="32"/>
      <c r="O512" s="6"/>
    </row>
    <row r="513" spans="7:15" s="7" customFormat="1" x14ac:dyDescent="0.2">
      <c r="G513" s="32"/>
      <c r="H513" s="32"/>
      <c r="I513" s="32"/>
      <c r="J513" s="3"/>
      <c r="K513" s="32"/>
      <c r="L513" s="32"/>
      <c r="M513" s="32"/>
      <c r="N513" s="32"/>
      <c r="O513" s="6"/>
    </row>
    <row r="514" spans="7:15" s="7" customFormat="1" x14ac:dyDescent="0.2">
      <c r="G514" s="32"/>
      <c r="H514" s="32"/>
      <c r="I514" s="32"/>
      <c r="J514" s="3"/>
      <c r="K514" s="32"/>
      <c r="L514" s="32"/>
      <c r="M514" s="32"/>
      <c r="N514" s="32"/>
      <c r="O514" s="6"/>
    </row>
    <row r="515" spans="7:15" s="7" customFormat="1" x14ac:dyDescent="0.2">
      <c r="G515" s="32"/>
      <c r="H515" s="32"/>
      <c r="I515" s="32"/>
      <c r="J515" s="3"/>
      <c r="K515" s="32"/>
      <c r="L515" s="32"/>
      <c r="M515" s="32"/>
      <c r="N515" s="32"/>
      <c r="O515" s="6"/>
    </row>
    <row r="516" spans="7:15" s="7" customFormat="1" x14ac:dyDescent="0.2">
      <c r="G516" s="32"/>
      <c r="H516" s="32"/>
      <c r="I516" s="32"/>
      <c r="J516" s="3"/>
      <c r="K516" s="32"/>
      <c r="L516" s="32"/>
      <c r="M516" s="32"/>
      <c r="N516" s="32"/>
      <c r="O516" s="6"/>
    </row>
    <row r="517" spans="7:15" s="7" customFormat="1" x14ac:dyDescent="0.2">
      <c r="G517" s="32"/>
      <c r="H517" s="32"/>
      <c r="I517" s="32"/>
      <c r="J517" s="3"/>
      <c r="K517" s="32"/>
      <c r="L517" s="32"/>
      <c r="M517" s="32"/>
      <c r="N517" s="32"/>
      <c r="O517" s="6"/>
    </row>
    <row r="518" spans="7:15" s="7" customFormat="1" x14ac:dyDescent="0.2">
      <c r="G518" s="32"/>
      <c r="H518" s="32"/>
      <c r="I518" s="32"/>
      <c r="J518" s="3"/>
      <c r="K518" s="32"/>
      <c r="L518" s="32"/>
      <c r="M518" s="32"/>
      <c r="N518" s="32"/>
      <c r="O518" s="6"/>
    </row>
    <row r="519" spans="7:15" s="7" customFormat="1" x14ac:dyDescent="0.2">
      <c r="G519" s="32"/>
      <c r="H519" s="32"/>
      <c r="I519" s="32"/>
      <c r="J519" s="3"/>
      <c r="K519" s="32"/>
      <c r="L519" s="32"/>
      <c r="M519" s="32"/>
      <c r="N519" s="32"/>
      <c r="O519" s="6"/>
    </row>
    <row r="520" spans="7:15" s="7" customFormat="1" x14ac:dyDescent="0.2">
      <c r="G520" s="32"/>
      <c r="H520" s="32"/>
      <c r="I520" s="32"/>
      <c r="J520" s="3"/>
      <c r="K520" s="32"/>
      <c r="L520" s="32"/>
      <c r="M520" s="32"/>
      <c r="N520" s="32"/>
      <c r="O520" s="6"/>
    </row>
    <row r="521" spans="7:15" s="7" customFormat="1" x14ac:dyDescent="0.2">
      <c r="G521" s="32"/>
      <c r="H521" s="32"/>
      <c r="I521" s="32"/>
      <c r="J521" s="3"/>
      <c r="K521" s="32"/>
      <c r="L521" s="32"/>
      <c r="M521" s="32"/>
      <c r="N521" s="32"/>
      <c r="O521" s="6"/>
    </row>
    <row r="522" spans="7:15" s="7" customFormat="1" x14ac:dyDescent="0.2">
      <c r="G522" s="32"/>
      <c r="H522" s="32"/>
      <c r="I522" s="32"/>
      <c r="J522" s="3"/>
      <c r="K522" s="32"/>
      <c r="L522" s="32"/>
      <c r="M522" s="32"/>
      <c r="N522" s="32"/>
      <c r="O522" s="6"/>
    </row>
    <row r="523" spans="7:15" s="7" customFormat="1" x14ac:dyDescent="0.2">
      <c r="G523" s="32"/>
      <c r="H523" s="32"/>
      <c r="I523" s="32"/>
      <c r="J523" s="3"/>
      <c r="K523" s="32"/>
      <c r="L523" s="32"/>
      <c r="M523" s="32"/>
      <c r="N523" s="32"/>
      <c r="O523" s="6"/>
    </row>
    <row r="524" spans="7:15" s="7" customFormat="1" x14ac:dyDescent="0.2">
      <c r="G524" s="32"/>
      <c r="H524" s="32"/>
      <c r="I524" s="32"/>
      <c r="J524" s="3"/>
      <c r="K524" s="32"/>
      <c r="L524" s="32"/>
      <c r="M524" s="32"/>
      <c r="N524" s="32"/>
      <c r="O524" s="6"/>
    </row>
    <row r="525" spans="7:15" s="7" customFormat="1" x14ac:dyDescent="0.2">
      <c r="G525" s="32"/>
      <c r="H525" s="32"/>
      <c r="I525" s="32"/>
      <c r="J525" s="3"/>
      <c r="K525" s="32"/>
      <c r="L525" s="32"/>
      <c r="M525" s="32"/>
      <c r="N525" s="32"/>
      <c r="O525" s="6"/>
    </row>
    <row r="526" spans="7:15" s="7" customFormat="1" x14ac:dyDescent="0.2">
      <c r="G526" s="32"/>
      <c r="H526" s="32"/>
      <c r="I526" s="32"/>
      <c r="J526" s="3"/>
      <c r="K526" s="32"/>
      <c r="L526" s="32"/>
      <c r="M526" s="32"/>
      <c r="N526" s="32"/>
      <c r="O526" s="6"/>
    </row>
    <row r="527" spans="7:15" s="7" customFormat="1" x14ac:dyDescent="0.2">
      <c r="G527" s="32"/>
      <c r="H527" s="32"/>
      <c r="I527" s="32"/>
      <c r="J527" s="3"/>
      <c r="K527" s="32"/>
      <c r="L527" s="32"/>
      <c r="M527" s="32"/>
      <c r="N527" s="32"/>
      <c r="O527" s="6"/>
    </row>
    <row r="528" spans="7:15" s="7" customFormat="1" x14ac:dyDescent="0.2">
      <c r="G528" s="32"/>
      <c r="H528" s="32"/>
      <c r="I528" s="32"/>
      <c r="J528" s="3"/>
      <c r="K528" s="32"/>
      <c r="L528" s="32"/>
      <c r="M528" s="32"/>
      <c r="N528" s="32"/>
      <c r="O528" s="6"/>
    </row>
    <row r="529" spans="7:15" s="7" customFormat="1" x14ac:dyDescent="0.2">
      <c r="G529" s="32"/>
      <c r="H529" s="32"/>
      <c r="I529" s="32"/>
      <c r="J529" s="3"/>
      <c r="K529" s="32"/>
      <c r="L529" s="32"/>
      <c r="M529" s="32"/>
      <c r="N529" s="32"/>
      <c r="O529" s="6"/>
    </row>
    <row r="530" spans="7:15" s="7" customFormat="1" x14ac:dyDescent="0.2">
      <c r="G530" s="32"/>
      <c r="H530" s="32"/>
      <c r="I530" s="32"/>
      <c r="J530" s="3"/>
      <c r="K530" s="32"/>
      <c r="L530" s="32"/>
      <c r="M530" s="32"/>
      <c r="N530" s="32"/>
      <c r="O530" s="6"/>
    </row>
    <row r="531" spans="7:15" s="7" customFormat="1" x14ac:dyDescent="0.2">
      <c r="G531" s="32"/>
      <c r="H531" s="32"/>
      <c r="I531" s="32"/>
      <c r="J531" s="3"/>
      <c r="K531" s="32"/>
      <c r="L531" s="32"/>
      <c r="M531" s="32"/>
      <c r="N531" s="32"/>
      <c r="O531" s="6"/>
    </row>
    <row r="532" spans="7:15" s="7" customFormat="1" x14ac:dyDescent="0.2">
      <c r="G532" s="32"/>
      <c r="H532" s="32"/>
      <c r="I532" s="32"/>
      <c r="J532" s="3"/>
      <c r="K532" s="32"/>
      <c r="L532" s="32"/>
      <c r="M532" s="32"/>
      <c r="N532" s="32"/>
      <c r="O532" s="6"/>
    </row>
    <row r="533" spans="7:15" s="7" customFormat="1" x14ac:dyDescent="0.2">
      <c r="G533" s="32"/>
      <c r="H533" s="32"/>
      <c r="I533" s="32"/>
      <c r="J533" s="3"/>
      <c r="K533" s="32"/>
      <c r="L533" s="32"/>
      <c r="M533" s="32"/>
      <c r="N533" s="32"/>
      <c r="O533" s="6"/>
    </row>
    <row r="534" spans="7:15" s="7" customFormat="1" x14ac:dyDescent="0.2">
      <c r="G534" s="32"/>
      <c r="H534" s="32"/>
      <c r="I534" s="32"/>
      <c r="J534" s="3"/>
      <c r="K534" s="32"/>
      <c r="L534" s="32"/>
      <c r="M534" s="32"/>
      <c r="N534" s="32"/>
      <c r="O534" s="6"/>
    </row>
    <row r="535" spans="7:15" s="7" customFormat="1" x14ac:dyDescent="0.2">
      <c r="G535" s="32"/>
      <c r="H535" s="32"/>
      <c r="I535" s="32"/>
      <c r="J535" s="3"/>
      <c r="K535" s="32"/>
      <c r="L535" s="32"/>
      <c r="M535" s="32"/>
      <c r="N535" s="32"/>
      <c r="O535" s="6"/>
    </row>
    <row r="536" spans="7:15" s="7" customFormat="1" x14ac:dyDescent="0.2">
      <c r="G536" s="32"/>
      <c r="H536" s="32"/>
      <c r="I536" s="32"/>
      <c r="J536" s="3"/>
      <c r="K536" s="32"/>
      <c r="L536" s="32"/>
      <c r="M536" s="32"/>
      <c r="N536" s="32"/>
      <c r="O536" s="6"/>
    </row>
    <row r="537" spans="7:15" s="7" customFormat="1" x14ac:dyDescent="0.2">
      <c r="G537" s="32"/>
      <c r="H537" s="32"/>
      <c r="I537" s="32"/>
      <c r="J537" s="3"/>
      <c r="K537" s="32"/>
      <c r="L537" s="32"/>
      <c r="M537" s="32"/>
      <c r="N537" s="32"/>
      <c r="O537" s="6"/>
    </row>
    <row r="538" spans="7:15" s="7" customFormat="1" x14ac:dyDescent="0.2">
      <c r="G538" s="32"/>
      <c r="H538" s="32"/>
      <c r="I538" s="32"/>
      <c r="J538" s="3"/>
      <c r="K538" s="32"/>
      <c r="L538" s="32"/>
      <c r="M538" s="32"/>
      <c r="N538" s="32"/>
      <c r="O538" s="6"/>
    </row>
    <row r="539" spans="7:15" s="7" customFormat="1" x14ac:dyDescent="0.2">
      <c r="G539" s="32"/>
      <c r="H539" s="32"/>
      <c r="I539" s="32"/>
      <c r="J539" s="3"/>
      <c r="K539" s="32"/>
      <c r="L539" s="32"/>
      <c r="M539" s="32"/>
      <c r="N539" s="32"/>
      <c r="O539" s="6"/>
    </row>
    <row r="540" spans="7:15" s="7" customFormat="1" x14ac:dyDescent="0.2">
      <c r="G540" s="32"/>
      <c r="H540" s="32"/>
      <c r="I540" s="32"/>
      <c r="J540" s="3"/>
      <c r="K540" s="32"/>
      <c r="L540" s="32"/>
      <c r="M540" s="32"/>
      <c r="N540" s="32"/>
      <c r="O540" s="6"/>
    </row>
    <row r="541" spans="7:15" s="7" customFormat="1" x14ac:dyDescent="0.2">
      <c r="G541" s="32"/>
      <c r="H541" s="32"/>
      <c r="I541" s="32"/>
      <c r="J541" s="3"/>
      <c r="K541" s="32"/>
      <c r="L541" s="32"/>
      <c r="M541" s="32"/>
      <c r="N541" s="32"/>
      <c r="O541" s="6"/>
    </row>
    <row r="542" spans="7:15" s="7" customFormat="1" x14ac:dyDescent="0.2">
      <c r="G542" s="32"/>
      <c r="H542" s="32"/>
      <c r="I542" s="32"/>
      <c r="J542" s="3"/>
      <c r="K542" s="32"/>
      <c r="L542" s="32"/>
      <c r="M542" s="32"/>
      <c r="N542" s="32"/>
      <c r="O542" s="6"/>
    </row>
    <row r="543" spans="7:15" s="7" customFormat="1" x14ac:dyDescent="0.2">
      <c r="G543" s="32"/>
      <c r="H543" s="32"/>
      <c r="I543" s="32"/>
      <c r="J543" s="3"/>
      <c r="K543" s="32"/>
      <c r="L543" s="32"/>
      <c r="M543" s="32"/>
      <c r="N543" s="32"/>
      <c r="O543" s="6"/>
    </row>
    <row r="544" spans="7:15" s="7" customFormat="1" x14ac:dyDescent="0.2">
      <c r="G544" s="32"/>
      <c r="H544" s="32"/>
      <c r="I544" s="32"/>
      <c r="J544" s="3"/>
      <c r="K544" s="32"/>
      <c r="L544" s="32"/>
      <c r="M544" s="32"/>
      <c r="N544" s="32"/>
      <c r="O544" s="6"/>
    </row>
    <row r="545" spans="7:15" s="7" customFormat="1" x14ac:dyDescent="0.2">
      <c r="G545" s="32"/>
      <c r="H545" s="32"/>
      <c r="I545" s="32"/>
      <c r="J545" s="3"/>
      <c r="K545" s="32"/>
      <c r="L545" s="32"/>
      <c r="M545" s="32"/>
      <c r="N545" s="32"/>
      <c r="O545" s="6"/>
    </row>
    <row r="546" spans="7:15" s="7" customFormat="1" x14ac:dyDescent="0.2">
      <c r="G546" s="32"/>
      <c r="H546" s="32"/>
      <c r="I546" s="32"/>
      <c r="J546" s="3"/>
      <c r="K546" s="32"/>
      <c r="L546" s="32"/>
      <c r="M546" s="32"/>
      <c r="N546" s="32"/>
      <c r="O546" s="6"/>
    </row>
    <row r="547" spans="7:15" s="7" customFormat="1" x14ac:dyDescent="0.2">
      <c r="G547" s="32"/>
      <c r="H547" s="32"/>
      <c r="I547" s="32"/>
      <c r="J547" s="3"/>
      <c r="K547" s="32"/>
      <c r="L547" s="32"/>
      <c r="M547" s="32"/>
      <c r="N547" s="32"/>
      <c r="O547" s="6"/>
    </row>
    <row r="548" spans="7:15" s="7" customFormat="1" x14ac:dyDescent="0.2">
      <c r="G548" s="32"/>
      <c r="H548" s="32"/>
      <c r="I548" s="32"/>
      <c r="J548" s="3"/>
      <c r="K548" s="32"/>
      <c r="L548" s="32"/>
      <c r="M548" s="32"/>
      <c r="N548" s="32"/>
      <c r="O548" s="6"/>
    </row>
    <row r="549" spans="7:15" s="7" customFormat="1" x14ac:dyDescent="0.2">
      <c r="G549" s="32"/>
      <c r="H549" s="32"/>
      <c r="I549" s="32"/>
      <c r="J549" s="3"/>
      <c r="K549" s="32"/>
      <c r="L549" s="32"/>
      <c r="M549" s="32"/>
      <c r="N549" s="32"/>
      <c r="O549" s="6"/>
    </row>
    <row r="550" spans="7:15" s="7" customFormat="1" x14ac:dyDescent="0.2">
      <c r="G550" s="32"/>
      <c r="H550" s="32"/>
      <c r="I550" s="32"/>
      <c r="J550" s="3"/>
      <c r="K550" s="32"/>
      <c r="L550" s="32"/>
      <c r="M550" s="32"/>
      <c r="N550" s="32"/>
      <c r="O550" s="6"/>
    </row>
    <row r="551" spans="7:15" s="7" customFormat="1" x14ac:dyDescent="0.2">
      <c r="G551" s="32"/>
      <c r="H551" s="32"/>
      <c r="I551" s="32"/>
      <c r="J551" s="3"/>
      <c r="K551" s="32"/>
      <c r="L551" s="32"/>
      <c r="M551" s="32"/>
      <c r="N551" s="32"/>
      <c r="O551" s="6"/>
    </row>
    <row r="552" spans="7:15" s="7" customFormat="1" x14ac:dyDescent="0.2">
      <c r="G552" s="32"/>
      <c r="H552" s="32"/>
      <c r="I552" s="32"/>
      <c r="J552" s="3"/>
      <c r="K552" s="32"/>
      <c r="L552" s="32"/>
      <c r="M552" s="32"/>
      <c r="N552" s="32"/>
      <c r="O552" s="6"/>
    </row>
    <row r="553" spans="7:15" s="7" customFormat="1" x14ac:dyDescent="0.2">
      <c r="G553" s="32"/>
      <c r="H553" s="32"/>
      <c r="I553" s="32"/>
      <c r="J553" s="3"/>
      <c r="K553" s="32"/>
      <c r="L553" s="32"/>
      <c r="M553" s="32"/>
      <c r="N553" s="32"/>
      <c r="O553" s="6"/>
    </row>
    <row r="554" spans="7:15" s="7" customFormat="1" x14ac:dyDescent="0.2">
      <c r="G554" s="32"/>
      <c r="H554" s="32"/>
      <c r="I554" s="32"/>
      <c r="J554" s="3"/>
      <c r="K554" s="32"/>
      <c r="L554" s="32"/>
      <c r="M554" s="32"/>
      <c r="N554" s="32"/>
      <c r="O554" s="6"/>
    </row>
    <row r="555" spans="7:15" s="7" customFormat="1" x14ac:dyDescent="0.2">
      <c r="G555" s="32"/>
      <c r="H555" s="32"/>
      <c r="I555" s="32"/>
      <c r="J555" s="3"/>
      <c r="K555" s="32"/>
      <c r="L555" s="32"/>
      <c r="M555" s="32"/>
      <c r="N555" s="32"/>
      <c r="O555" s="6"/>
    </row>
    <row r="556" spans="7:15" s="7" customFormat="1" x14ac:dyDescent="0.2">
      <c r="G556" s="32"/>
      <c r="H556" s="32"/>
      <c r="I556" s="32"/>
      <c r="J556" s="3"/>
      <c r="K556" s="32"/>
      <c r="L556" s="32"/>
      <c r="M556" s="32"/>
      <c r="N556" s="32"/>
      <c r="O556" s="6"/>
    </row>
    <row r="557" spans="7:15" s="7" customFormat="1" x14ac:dyDescent="0.2">
      <c r="G557" s="32"/>
      <c r="H557" s="32"/>
      <c r="I557" s="32"/>
      <c r="J557" s="3"/>
      <c r="K557" s="32"/>
      <c r="L557" s="32"/>
      <c r="M557" s="32"/>
      <c r="N557" s="32"/>
      <c r="O557" s="6"/>
    </row>
    <row r="558" spans="7:15" s="7" customFormat="1" x14ac:dyDescent="0.2">
      <c r="G558" s="32"/>
      <c r="H558" s="32"/>
      <c r="I558" s="32"/>
      <c r="J558" s="3"/>
      <c r="K558" s="32"/>
      <c r="L558" s="32"/>
      <c r="M558" s="32"/>
      <c r="N558" s="32"/>
      <c r="O558" s="6"/>
    </row>
    <row r="559" spans="7:15" s="7" customFormat="1" x14ac:dyDescent="0.2">
      <c r="G559" s="32"/>
      <c r="H559" s="32"/>
      <c r="I559" s="32"/>
      <c r="J559" s="3"/>
      <c r="K559" s="32"/>
      <c r="L559" s="32"/>
      <c r="M559" s="32"/>
      <c r="N559" s="32"/>
      <c r="O559" s="6"/>
    </row>
    <row r="560" spans="7:15" s="7" customFormat="1" x14ac:dyDescent="0.2">
      <c r="G560" s="32"/>
      <c r="H560" s="32"/>
      <c r="I560" s="32"/>
      <c r="J560" s="3"/>
      <c r="K560" s="32"/>
      <c r="L560" s="32"/>
      <c r="M560" s="32"/>
      <c r="N560" s="32"/>
      <c r="O560" s="6"/>
    </row>
    <row r="561" spans="7:15" s="7" customFormat="1" x14ac:dyDescent="0.2">
      <c r="G561" s="32"/>
      <c r="H561" s="32"/>
      <c r="I561" s="32"/>
      <c r="J561" s="3"/>
      <c r="K561" s="32"/>
      <c r="L561" s="32"/>
      <c r="M561" s="32"/>
      <c r="N561" s="32"/>
      <c r="O561" s="6"/>
    </row>
    <row r="562" spans="7:15" s="7" customFormat="1" x14ac:dyDescent="0.2">
      <c r="G562" s="32"/>
      <c r="H562" s="32"/>
      <c r="I562" s="32"/>
      <c r="J562" s="3"/>
      <c r="K562" s="32"/>
      <c r="L562" s="32"/>
      <c r="M562" s="32"/>
      <c r="N562" s="32"/>
      <c r="O562" s="6"/>
    </row>
    <row r="563" spans="7:15" s="7" customFormat="1" x14ac:dyDescent="0.2">
      <c r="G563" s="32"/>
      <c r="H563" s="32"/>
      <c r="I563" s="32"/>
      <c r="J563" s="3"/>
      <c r="K563" s="32"/>
      <c r="L563" s="32"/>
      <c r="M563" s="32"/>
      <c r="N563" s="32"/>
      <c r="O563" s="6"/>
    </row>
    <row r="564" spans="7:15" s="7" customFormat="1" x14ac:dyDescent="0.2">
      <c r="G564" s="32"/>
      <c r="H564" s="32"/>
      <c r="I564" s="32"/>
      <c r="J564" s="3"/>
      <c r="K564" s="32"/>
      <c r="L564" s="32"/>
      <c r="M564" s="32"/>
      <c r="N564" s="32"/>
      <c r="O564" s="6"/>
    </row>
    <row r="565" spans="7:15" s="7" customFormat="1" x14ac:dyDescent="0.2">
      <c r="G565" s="32"/>
      <c r="H565" s="32"/>
      <c r="I565" s="32"/>
      <c r="J565" s="3"/>
      <c r="K565" s="32"/>
      <c r="L565" s="32"/>
      <c r="M565" s="32"/>
      <c r="N565" s="32"/>
      <c r="O565" s="6"/>
    </row>
    <row r="566" spans="7:15" s="7" customFormat="1" x14ac:dyDescent="0.2">
      <c r="G566" s="32"/>
      <c r="H566" s="32"/>
      <c r="I566" s="32"/>
      <c r="J566" s="3"/>
      <c r="K566" s="32"/>
      <c r="L566" s="32"/>
      <c r="M566" s="32"/>
      <c r="N566" s="32"/>
      <c r="O566" s="6"/>
    </row>
    <row r="567" spans="7:15" s="7" customFormat="1" x14ac:dyDescent="0.2">
      <c r="G567" s="32"/>
      <c r="H567" s="32"/>
      <c r="I567" s="32"/>
      <c r="J567" s="3"/>
      <c r="K567" s="32"/>
      <c r="L567" s="32"/>
      <c r="M567" s="32"/>
      <c r="N567" s="32"/>
      <c r="O567" s="6"/>
    </row>
    <row r="568" spans="7:15" s="7" customFormat="1" x14ac:dyDescent="0.2">
      <c r="G568" s="32"/>
      <c r="H568" s="32"/>
      <c r="I568" s="32"/>
      <c r="J568" s="3"/>
      <c r="K568" s="32"/>
      <c r="L568" s="32"/>
      <c r="M568" s="32"/>
      <c r="N568" s="32"/>
      <c r="O568" s="6"/>
    </row>
    <row r="569" spans="7:15" s="7" customFormat="1" x14ac:dyDescent="0.2">
      <c r="G569" s="32"/>
      <c r="H569" s="32"/>
      <c r="I569" s="32"/>
      <c r="J569" s="3"/>
      <c r="K569" s="32"/>
      <c r="L569" s="32"/>
      <c r="M569" s="32"/>
      <c r="N569" s="32"/>
      <c r="O569" s="6"/>
    </row>
    <row r="570" spans="7:15" s="7" customFormat="1" x14ac:dyDescent="0.2">
      <c r="G570" s="32"/>
      <c r="H570" s="32"/>
      <c r="I570" s="32"/>
      <c r="J570" s="3"/>
      <c r="K570" s="32"/>
      <c r="L570" s="32"/>
      <c r="M570" s="32"/>
      <c r="N570" s="32"/>
      <c r="O570" s="6"/>
    </row>
    <row r="571" spans="7:15" s="7" customFormat="1" x14ac:dyDescent="0.2">
      <c r="G571" s="32"/>
      <c r="H571" s="32"/>
      <c r="I571" s="32"/>
      <c r="J571" s="3"/>
      <c r="K571" s="32"/>
      <c r="L571" s="32"/>
      <c r="M571" s="32"/>
      <c r="N571" s="32"/>
      <c r="O571" s="6"/>
    </row>
    <row r="572" spans="7:15" s="7" customFormat="1" x14ac:dyDescent="0.2">
      <c r="G572" s="32"/>
      <c r="H572" s="32"/>
      <c r="I572" s="32"/>
      <c r="J572" s="3"/>
      <c r="K572" s="32"/>
      <c r="L572" s="32"/>
      <c r="M572" s="32"/>
      <c r="N572" s="32"/>
      <c r="O572" s="6"/>
    </row>
    <row r="573" spans="7:15" s="7" customFormat="1" x14ac:dyDescent="0.2">
      <c r="G573" s="32"/>
      <c r="H573" s="32"/>
      <c r="I573" s="32"/>
      <c r="J573" s="3"/>
      <c r="K573" s="32"/>
      <c r="L573" s="32"/>
      <c r="M573" s="32"/>
      <c r="N573" s="32"/>
      <c r="O573" s="6"/>
    </row>
    <row r="574" spans="7:15" s="7" customFormat="1" x14ac:dyDescent="0.2">
      <c r="G574" s="32"/>
      <c r="H574" s="32"/>
      <c r="I574" s="32"/>
      <c r="J574" s="3"/>
      <c r="K574" s="32"/>
      <c r="L574" s="32"/>
      <c r="M574" s="32"/>
      <c r="N574" s="32"/>
      <c r="O574" s="6"/>
    </row>
    <row r="575" spans="7:15" s="7" customFormat="1" x14ac:dyDescent="0.2">
      <c r="G575" s="32"/>
      <c r="H575" s="32"/>
      <c r="I575" s="32"/>
      <c r="J575" s="3"/>
      <c r="K575" s="32"/>
      <c r="L575" s="32"/>
      <c r="M575" s="32"/>
      <c r="N575" s="32"/>
      <c r="O575" s="6"/>
    </row>
    <row r="576" spans="7:15" s="7" customFormat="1" x14ac:dyDescent="0.2">
      <c r="G576" s="32"/>
      <c r="H576" s="32"/>
      <c r="I576" s="32"/>
      <c r="J576" s="3"/>
      <c r="K576" s="32"/>
      <c r="L576" s="32"/>
      <c r="M576" s="32"/>
      <c r="N576" s="32"/>
      <c r="O576" s="6"/>
    </row>
    <row r="577" spans="7:15" s="7" customFormat="1" x14ac:dyDescent="0.2">
      <c r="G577" s="32"/>
      <c r="H577" s="32"/>
      <c r="I577" s="32"/>
      <c r="J577" s="3"/>
      <c r="K577" s="32"/>
      <c r="L577" s="32"/>
      <c r="M577" s="32"/>
      <c r="N577" s="32"/>
      <c r="O577" s="6"/>
    </row>
    <row r="578" spans="7:15" s="7" customFormat="1" x14ac:dyDescent="0.2">
      <c r="G578" s="32"/>
      <c r="H578" s="32"/>
      <c r="I578" s="32"/>
      <c r="J578" s="3"/>
      <c r="K578" s="32"/>
      <c r="L578" s="32"/>
      <c r="M578" s="32"/>
      <c r="N578" s="32"/>
      <c r="O578" s="6"/>
    </row>
    <row r="579" spans="7:15" s="7" customFormat="1" x14ac:dyDescent="0.2">
      <c r="G579" s="32"/>
      <c r="H579" s="32"/>
      <c r="I579" s="32"/>
      <c r="J579" s="3"/>
      <c r="K579" s="32"/>
      <c r="L579" s="32"/>
      <c r="M579" s="32"/>
      <c r="N579" s="32"/>
      <c r="O579" s="6"/>
    </row>
    <row r="580" spans="7:15" s="7" customFormat="1" x14ac:dyDescent="0.2">
      <c r="G580" s="32"/>
      <c r="H580" s="32"/>
      <c r="I580" s="32"/>
      <c r="J580" s="3"/>
      <c r="K580" s="32"/>
      <c r="L580" s="32"/>
      <c r="M580" s="32"/>
      <c r="N580" s="32"/>
      <c r="O580" s="6"/>
    </row>
    <row r="581" spans="7:15" s="7" customFormat="1" x14ac:dyDescent="0.2">
      <c r="G581" s="32"/>
      <c r="H581" s="32"/>
      <c r="I581" s="32"/>
      <c r="J581" s="3"/>
      <c r="K581" s="32"/>
      <c r="L581" s="32"/>
      <c r="M581" s="32"/>
      <c r="N581" s="32"/>
      <c r="O581" s="6"/>
    </row>
    <row r="582" spans="7:15" s="7" customFormat="1" x14ac:dyDescent="0.2">
      <c r="G582" s="32"/>
      <c r="H582" s="32"/>
      <c r="I582" s="32"/>
      <c r="J582" s="3"/>
      <c r="K582" s="32"/>
      <c r="L582" s="32"/>
      <c r="M582" s="32"/>
      <c r="N582" s="32"/>
      <c r="O582" s="6"/>
    </row>
    <row r="583" spans="7:15" s="7" customFormat="1" x14ac:dyDescent="0.2">
      <c r="G583" s="32"/>
      <c r="H583" s="32"/>
      <c r="I583" s="32"/>
      <c r="J583" s="3"/>
      <c r="K583" s="32"/>
      <c r="L583" s="32"/>
      <c r="M583" s="32"/>
      <c r="N583" s="32"/>
      <c r="O583" s="6"/>
    </row>
    <row r="584" spans="7:15" s="7" customFormat="1" x14ac:dyDescent="0.2">
      <c r="G584" s="32"/>
      <c r="H584" s="32"/>
      <c r="I584" s="32"/>
      <c r="J584" s="3"/>
      <c r="K584" s="32"/>
      <c r="L584" s="32"/>
      <c r="M584" s="32"/>
      <c r="N584" s="32"/>
      <c r="O584" s="6"/>
    </row>
    <row r="585" spans="7:15" s="7" customFormat="1" x14ac:dyDescent="0.2">
      <c r="G585" s="32"/>
      <c r="H585" s="32"/>
      <c r="I585" s="32"/>
      <c r="J585" s="3"/>
      <c r="K585" s="32"/>
      <c r="L585" s="32"/>
      <c r="M585" s="32"/>
      <c r="N585" s="32"/>
      <c r="O585" s="6"/>
    </row>
    <row r="586" spans="7:15" s="7" customFormat="1" x14ac:dyDescent="0.2">
      <c r="G586" s="32"/>
      <c r="H586" s="32"/>
      <c r="I586" s="32"/>
      <c r="J586" s="3"/>
      <c r="K586" s="32"/>
      <c r="L586" s="32"/>
      <c r="M586" s="32"/>
      <c r="N586" s="32"/>
      <c r="O586" s="6"/>
    </row>
    <row r="587" spans="7:15" s="7" customFormat="1" x14ac:dyDescent="0.2">
      <c r="G587" s="32"/>
      <c r="H587" s="32"/>
      <c r="I587" s="32"/>
      <c r="J587" s="3"/>
      <c r="K587" s="32"/>
      <c r="L587" s="32"/>
      <c r="M587" s="32"/>
      <c r="N587" s="32"/>
      <c r="O587" s="6"/>
    </row>
    <row r="588" spans="7:15" s="7" customFormat="1" x14ac:dyDescent="0.2">
      <c r="G588" s="32"/>
      <c r="H588" s="32"/>
      <c r="I588" s="32"/>
      <c r="J588" s="3"/>
      <c r="K588" s="32"/>
      <c r="L588" s="32"/>
      <c r="M588" s="32"/>
      <c r="N588" s="32"/>
      <c r="O588" s="6"/>
    </row>
    <row r="589" spans="7:15" s="7" customFormat="1" x14ac:dyDescent="0.2">
      <c r="G589" s="32"/>
      <c r="H589" s="32"/>
      <c r="I589" s="32"/>
      <c r="J589" s="3"/>
      <c r="K589" s="32"/>
      <c r="L589" s="32"/>
      <c r="M589" s="32"/>
      <c r="N589" s="32"/>
      <c r="O589" s="6"/>
    </row>
    <row r="590" spans="7:15" s="7" customFormat="1" x14ac:dyDescent="0.2">
      <c r="G590" s="32"/>
      <c r="H590" s="32"/>
      <c r="I590" s="32"/>
      <c r="J590" s="3"/>
      <c r="K590" s="32"/>
      <c r="L590" s="32"/>
      <c r="M590" s="32"/>
      <c r="N590" s="32"/>
      <c r="O590" s="6"/>
    </row>
    <row r="591" spans="7:15" s="7" customFormat="1" x14ac:dyDescent="0.2">
      <c r="G591" s="32"/>
      <c r="H591" s="32"/>
      <c r="I591" s="32"/>
      <c r="J591" s="3"/>
      <c r="K591" s="32"/>
      <c r="L591" s="32"/>
      <c r="M591" s="32"/>
      <c r="N591" s="32"/>
      <c r="O591" s="6"/>
    </row>
    <row r="592" spans="7:15" s="7" customFormat="1" x14ac:dyDescent="0.2">
      <c r="G592" s="32"/>
      <c r="H592" s="32"/>
      <c r="I592" s="32"/>
      <c r="J592" s="3"/>
      <c r="K592" s="32"/>
      <c r="L592" s="32"/>
      <c r="M592" s="32"/>
      <c r="N592" s="32"/>
      <c r="O592" s="6"/>
    </row>
    <row r="593" spans="7:15" s="7" customFormat="1" x14ac:dyDescent="0.2">
      <c r="G593" s="32"/>
      <c r="H593" s="32"/>
      <c r="I593" s="32"/>
      <c r="J593" s="3"/>
      <c r="K593" s="32"/>
      <c r="L593" s="32"/>
      <c r="M593" s="32"/>
      <c r="N593" s="32"/>
      <c r="O593" s="6"/>
    </row>
    <row r="594" spans="7:15" s="7" customFormat="1" x14ac:dyDescent="0.2">
      <c r="G594" s="32"/>
      <c r="H594" s="32"/>
      <c r="I594" s="32"/>
      <c r="J594" s="3"/>
      <c r="K594" s="32"/>
      <c r="L594" s="32"/>
      <c r="M594" s="32"/>
      <c r="N594" s="32"/>
      <c r="O594" s="6"/>
    </row>
    <row r="595" spans="7:15" s="7" customFormat="1" x14ac:dyDescent="0.2">
      <c r="G595" s="32"/>
      <c r="H595" s="32"/>
      <c r="I595" s="32"/>
      <c r="J595" s="3"/>
      <c r="K595" s="32"/>
      <c r="L595" s="32"/>
      <c r="M595" s="32"/>
      <c r="N595" s="32"/>
      <c r="O595" s="6"/>
    </row>
    <row r="596" spans="7:15" s="7" customFormat="1" x14ac:dyDescent="0.2">
      <c r="G596" s="32"/>
      <c r="H596" s="32"/>
      <c r="I596" s="32"/>
      <c r="J596" s="3"/>
      <c r="K596" s="32"/>
      <c r="L596" s="32"/>
      <c r="M596" s="32"/>
      <c r="N596" s="32"/>
      <c r="O596" s="6"/>
    </row>
    <row r="597" spans="7:15" s="7" customFormat="1" x14ac:dyDescent="0.2">
      <c r="G597" s="32"/>
      <c r="H597" s="32"/>
      <c r="I597" s="32"/>
      <c r="J597" s="3"/>
      <c r="K597" s="32"/>
      <c r="L597" s="32"/>
      <c r="M597" s="32"/>
      <c r="N597" s="32"/>
      <c r="O597" s="6"/>
    </row>
    <row r="598" spans="7:15" s="7" customFormat="1" x14ac:dyDescent="0.2">
      <c r="G598" s="32"/>
      <c r="H598" s="32"/>
      <c r="I598" s="32"/>
      <c r="J598" s="3"/>
      <c r="K598" s="32"/>
      <c r="L598" s="32"/>
      <c r="M598" s="32"/>
      <c r="N598" s="32"/>
      <c r="O598" s="6"/>
    </row>
    <row r="599" spans="7:15" s="7" customFormat="1" x14ac:dyDescent="0.2">
      <c r="G599" s="32"/>
      <c r="H599" s="32"/>
      <c r="I599" s="32"/>
      <c r="J599" s="3"/>
      <c r="K599" s="32"/>
      <c r="L599" s="32"/>
      <c r="M599" s="32"/>
      <c r="N599" s="32"/>
      <c r="O599" s="6"/>
    </row>
    <row r="600" spans="7:15" s="7" customFormat="1" x14ac:dyDescent="0.2">
      <c r="G600" s="32"/>
      <c r="H600" s="32"/>
      <c r="I600" s="32"/>
      <c r="J600" s="3"/>
      <c r="K600" s="32"/>
      <c r="L600" s="32"/>
      <c r="M600" s="32"/>
      <c r="N600" s="32"/>
      <c r="O600" s="6"/>
    </row>
    <row r="601" spans="7:15" s="7" customFormat="1" x14ac:dyDescent="0.2">
      <c r="G601" s="32"/>
      <c r="H601" s="32"/>
      <c r="I601" s="32"/>
      <c r="J601" s="3"/>
      <c r="K601" s="32"/>
      <c r="L601" s="32"/>
      <c r="M601" s="32"/>
      <c r="N601" s="32"/>
      <c r="O601" s="6"/>
    </row>
    <row r="602" spans="7:15" s="7" customFormat="1" x14ac:dyDescent="0.2">
      <c r="G602" s="32"/>
      <c r="H602" s="32"/>
      <c r="I602" s="32"/>
      <c r="J602" s="3"/>
      <c r="K602" s="32"/>
      <c r="L602" s="32"/>
      <c r="M602" s="32"/>
      <c r="N602" s="32"/>
      <c r="O602" s="6"/>
    </row>
    <row r="603" spans="7:15" s="7" customFormat="1" x14ac:dyDescent="0.2">
      <c r="G603" s="32"/>
      <c r="H603" s="32"/>
      <c r="I603" s="32"/>
      <c r="J603" s="3"/>
      <c r="K603" s="32"/>
      <c r="L603" s="32"/>
      <c r="M603" s="32"/>
      <c r="N603" s="32"/>
      <c r="O603" s="6"/>
    </row>
    <row r="604" spans="7:15" s="7" customFormat="1" x14ac:dyDescent="0.2">
      <c r="G604" s="32"/>
      <c r="H604" s="32"/>
      <c r="I604" s="32"/>
      <c r="J604" s="3"/>
      <c r="K604" s="32"/>
      <c r="L604" s="32"/>
      <c r="M604" s="32"/>
      <c r="N604" s="32"/>
      <c r="O604" s="6"/>
    </row>
    <row r="605" spans="7:15" s="7" customFormat="1" x14ac:dyDescent="0.2">
      <c r="G605" s="32"/>
      <c r="H605" s="32"/>
      <c r="I605" s="32"/>
      <c r="J605" s="3"/>
      <c r="K605" s="32"/>
      <c r="L605" s="32"/>
      <c r="M605" s="32"/>
      <c r="N605" s="32"/>
      <c r="O605" s="6"/>
    </row>
    <row r="606" spans="7:15" s="7" customFormat="1" x14ac:dyDescent="0.2">
      <c r="G606" s="32"/>
      <c r="H606" s="32"/>
      <c r="I606" s="32"/>
      <c r="J606" s="3"/>
      <c r="K606" s="32"/>
      <c r="L606" s="32"/>
      <c r="M606" s="32"/>
      <c r="N606" s="32"/>
      <c r="O606" s="6"/>
    </row>
    <row r="607" spans="7:15" s="7" customFormat="1" x14ac:dyDescent="0.2">
      <c r="G607" s="32"/>
      <c r="H607" s="32"/>
      <c r="I607" s="32"/>
      <c r="J607" s="3"/>
      <c r="K607" s="32"/>
      <c r="L607" s="32"/>
      <c r="M607" s="32"/>
      <c r="N607" s="32"/>
      <c r="O607" s="6"/>
    </row>
    <row r="608" spans="7:15" s="7" customFormat="1" x14ac:dyDescent="0.2">
      <c r="G608" s="32"/>
      <c r="H608" s="32"/>
      <c r="I608" s="32"/>
      <c r="J608" s="3"/>
      <c r="K608" s="32"/>
      <c r="L608" s="32"/>
      <c r="M608" s="32"/>
      <c r="N608" s="32"/>
      <c r="O608" s="6"/>
    </row>
    <row r="609" spans="7:15" s="7" customFormat="1" x14ac:dyDescent="0.2">
      <c r="G609" s="32"/>
      <c r="H609" s="32"/>
      <c r="I609" s="32"/>
      <c r="J609" s="3"/>
      <c r="K609" s="32"/>
      <c r="L609" s="32"/>
      <c r="M609" s="32"/>
      <c r="N609" s="32"/>
      <c r="O609" s="6"/>
    </row>
    <row r="610" spans="7:15" s="7" customFormat="1" x14ac:dyDescent="0.2">
      <c r="G610" s="32"/>
      <c r="H610" s="32"/>
      <c r="I610" s="32"/>
      <c r="J610" s="3"/>
      <c r="K610" s="32"/>
      <c r="L610" s="32"/>
      <c r="M610" s="32"/>
      <c r="N610" s="32"/>
      <c r="O610" s="6"/>
    </row>
    <row r="611" spans="7:15" s="7" customFormat="1" x14ac:dyDescent="0.2">
      <c r="G611" s="32"/>
      <c r="H611" s="32"/>
      <c r="I611" s="32"/>
      <c r="J611" s="3"/>
      <c r="K611" s="32"/>
      <c r="L611" s="32"/>
      <c r="M611" s="32"/>
      <c r="N611" s="32"/>
      <c r="O611" s="6"/>
    </row>
    <row r="612" spans="7:15" s="7" customFormat="1" x14ac:dyDescent="0.2">
      <c r="G612" s="32"/>
      <c r="H612" s="32"/>
      <c r="I612" s="32"/>
      <c r="J612" s="3"/>
      <c r="K612" s="32"/>
      <c r="L612" s="32"/>
      <c r="M612" s="32"/>
      <c r="N612" s="32"/>
      <c r="O612" s="6"/>
    </row>
    <row r="613" spans="7:15" s="7" customFormat="1" x14ac:dyDescent="0.2">
      <c r="G613" s="32"/>
      <c r="H613" s="32"/>
      <c r="I613" s="32"/>
      <c r="J613" s="3"/>
      <c r="K613" s="32"/>
      <c r="L613" s="32"/>
      <c r="M613" s="32"/>
      <c r="N613" s="32"/>
      <c r="O613" s="6"/>
    </row>
    <row r="614" spans="7:15" s="7" customFormat="1" x14ac:dyDescent="0.2">
      <c r="G614" s="32"/>
      <c r="H614" s="32"/>
      <c r="I614" s="32"/>
      <c r="J614" s="3"/>
      <c r="K614" s="32"/>
      <c r="L614" s="32"/>
      <c r="M614" s="32"/>
      <c r="N614" s="32"/>
      <c r="O614" s="6"/>
    </row>
    <row r="615" spans="7:15" s="7" customFormat="1" x14ac:dyDescent="0.2">
      <c r="G615" s="32"/>
      <c r="H615" s="32"/>
      <c r="I615" s="32"/>
      <c r="J615" s="3"/>
      <c r="K615" s="32"/>
      <c r="L615" s="32"/>
      <c r="M615" s="32"/>
      <c r="N615" s="32"/>
      <c r="O615" s="6"/>
    </row>
    <row r="616" spans="7:15" s="7" customFormat="1" x14ac:dyDescent="0.2">
      <c r="G616" s="32"/>
      <c r="H616" s="32"/>
      <c r="I616" s="32"/>
      <c r="J616" s="3"/>
      <c r="K616" s="32"/>
      <c r="L616" s="32"/>
      <c r="M616" s="32"/>
      <c r="N616" s="32"/>
      <c r="O616" s="6"/>
    </row>
    <row r="617" spans="7:15" s="7" customFormat="1" x14ac:dyDescent="0.2">
      <c r="G617" s="32"/>
      <c r="H617" s="32"/>
      <c r="I617" s="32"/>
      <c r="J617" s="3"/>
      <c r="K617" s="32"/>
      <c r="L617" s="32"/>
      <c r="M617" s="32"/>
      <c r="N617" s="32"/>
      <c r="O617" s="6"/>
    </row>
    <row r="618" spans="7:15" s="7" customFormat="1" x14ac:dyDescent="0.2">
      <c r="G618" s="32"/>
      <c r="H618" s="32"/>
      <c r="I618" s="32"/>
      <c r="J618" s="3"/>
      <c r="K618" s="32"/>
      <c r="L618" s="32"/>
      <c r="M618" s="32"/>
      <c r="N618" s="32"/>
      <c r="O618" s="6"/>
    </row>
    <row r="619" spans="7:15" s="7" customFormat="1" x14ac:dyDescent="0.2">
      <c r="G619" s="32"/>
      <c r="H619" s="32"/>
      <c r="I619" s="32"/>
      <c r="J619" s="3"/>
      <c r="K619" s="32"/>
      <c r="L619" s="32"/>
      <c r="M619" s="32"/>
      <c r="N619" s="32"/>
      <c r="O619" s="6"/>
    </row>
    <row r="620" spans="7:15" s="7" customFormat="1" x14ac:dyDescent="0.2">
      <c r="G620" s="32"/>
      <c r="H620" s="32"/>
      <c r="I620" s="32"/>
      <c r="J620" s="3"/>
      <c r="K620" s="32"/>
      <c r="L620" s="32"/>
      <c r="M620" s="32"/>
      <c r="N620" s="32"/>
      <c r="O620" s="6"/>
    </row>
    <row r="621" spans="7:15" s="7" customFormat="1" x14ac:dyDescent="0.2">
      <c r="G621" s="32"/>
      <c r="H621" s="32"/>
      <c r="I621" s="32"/>
      <c r="J621" s="3"/>
      <c r="K621" s="32"/>
      <c r="L621" s="32"/>
      <c r="M621" s="32"/>
      <c r="N621" s="32"/>
      <c r="O621" s="6"/>
    </row>
    <row r="622" spans="7:15" s="7" customFormat="1" x14ac:dyDescent="0.2">
      <c r="G622" s="32"/>
      <c r="H622" s="32"/>
      <c r="I622" s="32"/>
      <c r="J622" s="3"/>
      <c r="K622" s="32"/>
      <c r="L622" s="32"/>
      <c r="M622" s="32"/>
      <c r="N622" s="32"/>
      <c r="O622" s="6"/>
    </row>
    <row r="623" spans="7:15" s="7" customFormat="1" x14ac:dyDescent="0.2">
      <c r="G623" s="32"/>
      <c r="H623" s="32"/>
      <c r="I623" s="32"/>
      <c r="J623" s="3"/>
      <c r="K623" s="32"/>
      <c r="L623" s="32"/>
      <c r="M623" s="32"/>
      <c r="N623" s="32"/>
      <c r="O623" s="6"/>
    </row>
    <row r="624" spans="7:15" s="7" customFormat="1" x14ac:dyDescent="0.2">
      <c r="G624" s="32"/>
      <c r="H624" s="32"/>
      <c r="I624" s="32"/>
      <c r="J624" s="3"/>
      <c r="K624" s="32"/>
      <c r="L624" s="32"/>
      <c r="M624" s="32"/>
      <c r="N624" s="32"/>
      <c r="O624" s="6"/>
    </row>
    <row r="625" spans="7:15" s="7" customFormat="1" x14ac:dyDescent="0.2">
      <c r="G625" s="32"/>
      <c r="H625" s="32"/>
      <c r="I625" s="32"/>
      <c r="J625" s="3"/>
      <c r="K625" s="32"/>
      <c r="L625" s="32"/>
      <c r="M625" s="32"/>
      <c r="N625" s="32"/>
      <c r="O625" s="6"/>
    </row>
    <row r="626" spans="7:15" s="7" customFormat="1" x14ac:dyDescent="0.2">
      <c r="G626" s="32"/>
      <c r="H626" s="32"/>
      <c r="I626" s="32"/>
      <c r="J626" s="3"/>
      <c r="K626" s="32"/>
      <c r="L626" s="32"/>
      <c r="M626" s="32"/>
      <c r="N626" s="32"/>
      <c r="O626" s="6"/>
    </row>
    <row r="627" spans="7:15" s="7" customFormat="1" x14ac:dyDescent="0.2">
      <c r="G627" s="32"/>
      <c r="H627" s="32"/>
      <c r="I627" s="32"/>
      <c r="J627" s="3"/>
      <c r="K627" s="32"/>
      <c r="L627" s="32"/>
      <c r="M627" s="32"/>
      <c r="N627" s="32"/>
      <c r="O627" s="6"/>
    </row>
    <row r="628" spans="7:15" s="7" customFormat="1" x14ac:dyDescent="0.2">
      <c r="G628" s="32"/>
      <c r="H628" s="32"/>
      <c r="I628" s="32"/>
      <c r="J628" s="3"/>
      <c r="K628" s="32"/>
      <c r="L628" s="32"/>
      <c r="M628" s="32"/>
      <c r="N628" s="32"/>
      <c r="O628" s="6"/>
    </row>
    <row r="629" spans="7:15" s="7" customFormat="1" x14ac:dyDescent="0.2">
      <c r="G629" s="32"/>
      <c r="H629" s="32"/>
      <c r="I629" s="32"/>
      <c r="J629" s="3"/>
      <c r="K629" s="32"/>
      <c r="L629" s="32"/>
      <c r="M629" s="32"/>
      <c r="N629" s="32"/>
      <c r="O629" s="6"/>
    </row>
    <row r="630" spans="7:15" s="7" customFormat="1" x14ac:dyDescent="0.2">
      <c r="G630" s="32"/>
      <c r="H630" s="32"/>
      <c r="I630" s="32"/>
      <c r="J630" s="3"/>
      <c r="K630" s="32"/>
      <c r="L630" s="32"/>
      <c r="M630" s="32"/>
      <c r="N630" s="32"/>
      <c r="O630" s="6"/>
    </row>
    <row r="631" spans="7:15" s="7" customFormat="1" x14ac:dyDescent="0.2">
      <c r="G631" s="32"/>
      <c r="H631" s="32"/>
      <c r="I631" s="32"/>
      <c r="J631" s="3"/>
      <c r="K631" s="32"/>
      <c r="L631" s="32"/>
      <c r="M631" s="32"/>
      <c r="N631" s="32"/>
      <c r="O631" s="6"/>
    </row>
    <row r="632" spans="7:15" s="7" customFormat="1" x14ac:dyDescent="0.2">
      <c r="G632" s="32"/>
      <c r="H632" s="32"/>
      <c r="I632" s="32"/>
      <c r="J632" s="3"/>
      <c r="K632" s="32"/>
      <c r="L632" s="32"/>
      <c r="M632" s="32"/>
      <c r="N632" s="32"/>
      <c r="O632" s="6"/>
    </row>
    <row r="633" spans="7:15" s="7" customFormat="1" x14ac:dyDescent="0.2">
      <c r="G633" s="32"/>
      <c r="H633" s="32"/>
      <c r="I633" s="32"/>
      <c r="J633" s="3"/>
      <c r="K633" s="32"/>
      <c r="L633" s="32"/>
      <c r="M633" s="32"/>
      <c r="N633" s="32"/>
      <c r="O633" s="6"/>
    </row>
    <row r="634" spans="7:15" s="7" customFormat="1" x14ac:dyDescent="0.2">
      <c r="G634" s="32"/>
      <c r="H634" s="32"/>
      <c r="I634" s="32"/>
      <c r="J634" s="3"/>
      <c r="K634" s="32"/>
      <c r="L634" s="32"/>
      <c r="M634" s="32"/>
      <c r="N634" s="32"/>
      <c r="O634" s="6"/>
    </row>
    <row r="635" spans="7:15" s="7" customFormat="1" x14ac:dyDescent="0.2">
      <c r="G635" s="32"/>
      <c r="H635" s="32"/>
      <c r="I635" s="32"/>
      <c r="J635" s="3"/>
      <c r="K635" s="32"/>
      <c r="L635" s="32"/>
      <c r="M635" s="32"/>
      <c r="N635" s="32"/>
      <c r="O635" s="6"/>
    </row>
    <row r="636" spans="7:15" s="7" customFormat="1" x14ac:dyDescent="0.2">
      <c r="G636" s="32"/>
      <c r="H636" s="32"/>
      <c r="I636" s="32"/>
      <c r="J636" s="3"/>
      <c r="K636" s="32"/>
      <c r="L636" s="32"/>
      <c r="M636" s="32"/>
      <c r="N636" s="32"/>
      <c r="O636" s="6"/>
    </row>
    <row r="637" spans="7:15" s="7" customFormat="1" x14ac:dyDescent="0.2">
      <c r="G637" s="32"/>
      <c r="H637" s="32"/>
      <c r="I637" s="32"/>
      <c r="J637" s="3"/>
      <c r="K637" s="32"/>
      <c r="L637" s="32"/>
      <c r="M637" s="32"/>
      <c r="N637" s="32"/>
      <c r="O637" s="6"/>
    </row>
    <row r="638" spans="7:15" s="7" customFormat="1" x14ac:dyDescent="0.2">
      <c r="G638" s="32"/>
      <c r="H638" s="32"/>
      <c r="I638" s="32"/>
      <c r="J638" s="3"/>
      <c r="K638" s="32"/>
      <c r="L638" s="32"/>
      <c r="M638" s="32"/>
      <c r="N638" s="32"/>
      <c r="O638" s="6"/>
    </row>
    <row r="639" spans="7:15" s="7" customFormat="1" x14ac:dyDescent="0.2">
      <c r="G639" s="32"/>
      <c r="H639" s="32"/>
      <c r="I639" s="32"/>
      <c r="J639" s="3"/>
      <c r="K639" s="32"/>
      <c r="L639" s="32"/>
      <c r="M639" s="32"/>
      <c r="N639" s="32"/>
      <c r="O639" s="6"/>
    </row>
    <row r="640" spans="7:15" s="7" customFormat="1" x14ac:dyDescent="0.2">
      <c r="G640" s="32"/>
      <c r="H640" s="32"/>
      <c r="I640" s="32"/>
      <c r="J640" s="3"/>
      <c r="K640" s="32"/>
      <c r="L640" s="32"/>
      <c r="M640" s="32"/>
      <c r="N640" s="32"/>
      <c r="O640" s="6"/>
    </row>
    <row r="641" spans="7:15" s="7" customFormat="1" x14ac:dyDescent="0.2">
      <c r="G641" s="32"/>
      <c r="H641" s="32"/>
      <c r="I641" s="32"/>
      <c r="J641" s="3"/>
      <c r="K641" s="32"/>
      <c r="L641" s="32"/>
      <c r="M641" s="32"/>
      <c r="N641" s="32"/>
      <c r="O641" s="6"/>
    </row>
    <row r="642" spans="7:15" s="7" customFormat="1" x14ac:dyDescent="0.2">
      <c r="G642" s="32"/>
      <c r="H642" s="32"/>
      <c r="I642" s="32"/>
      <c r="J642" s="3"/>
      <c r="K642" s="32"/>
      <c r="L642" s="32"/>
      <c r="M642" s="32"/>
      <c r="N642" s="32"/>
      <c r="O642" s="6"/>
    </row>
    <row r="643" spans="7:15" s="7" customFormat="1" x14ac:dyDescent="0.2">
      <c r="G643" s="32"/>
      <c r="H643" s="32"/>
      <c r="I643" s="32"/>
      <c r="J643" s="3"/>
      <c r="K643" s="32"/>
      <c r="L643" s="32"/>
      <c r="M643" s="32"/>
      <c r="N643" s="32"/>
      <c r="O643" s="6"/>
    </row>
    <row r="644" spans="7:15" s="7" customFormat="1" x14ac:dyDescent="0.2">
      <c r="G644" s="32"/>
      <c r="H644" s="32"/>
      <c r="I644" s="32"/>
      <c r="J644" s="3"/>
      <c r="K644" s="32"/>
      <c r="L644" s="32"/>
      <c r="M644" s="32"/>
      <c r="N644" s="32"/>
      <c r="O644" s="6"/>
    </row>
    <row r="645" spans="7:15" s="7" customFormat="1" x14ac:dyDescent="0.2">
      <c r="G645" s="32"/>
      <c r="H645" s="32"/>
      <c r="I645" s="32"/>
      <c r="J645" s="3"/>
      <c r="K645" s="32"/>
      <c r="L645" s="32"/>
      <c r="M645" s="32"/>
      <c r="N645" s="32"/>
      <c r="O645" s="6"/>
    </row>
    <row r="646" spans="7:15" s="7" customFormat="1" x14ac:dyDescent="0.2">
      <c r="G646" s="32"/>
      <c r="H646" s="32"/>
      <c r="I646" s="32"/>
      <c r="J646" s="3"/>
      <c r="K646" s="32"/>
      <c r="L646" s="32"/>
      <c r="M646" s="32"/>
      <c r="N646" s="32"/>
      <c r="O646" s="6"/>
    </row>
    <row r="647" spans="7:15" s="7" customFormat="1" x14ac:dyDescent="0.2">
      <c r="G647" s="32"/>
      <c r="H647" s="32"/>
      <c r="I647" s="32"/>
      <c r="J647" s="3"/>
      <c r="K647" s="32"/>
      <c r="L647" s="32"/>
      <c r="M647" s="32"/>
      <c r="N647" s="32"/>
      <c r="O647" s="6"/>
    </row>
    <row r="648" spans="7:15" s="7" customFormat="1" x14ac:dyDescent="0.2">
      <c r="G648" s="32"/>
      <c r="H648" s="32"/>
      <c r="I648" s="32"/>
      <c r="J648" s="3"/>
      <c r="K648" s="32"/>
      <c r="L648" s="32"/>
      <c r="M648" s="32"/>
      <c r="N648" s="32"/>
      <c r="O648" s="6"/>
    </row>
    <row r="649" spans="7:15" s="7" customFormat="1" x14ac:dyDescent="0.2">
      <c r="G649" s="32"/>
      <c r="H649" s="32"/>
      <c r="I649" s="32"/>
      <c r="J649" s="3"/>
      <c r="K649" s="32"/>
      <c r="L649" s="32"/>
      <c r="M649" s="32"/>
      <c r="N649" s="32"/>
      <c r="O649" s="6"/>
    </row>
    <row r="650" spans="7:15" s="7" customFormat="1" x14ac:dyDescent="0.2">
      <c r="G650" s="32"/>
      <c r="H650" s="32"/>
      <c r="I650" s="32"/>
      <c r="J650" s="3"/>
      <c r="K650" s="32"/>
      <c r="L650" s="32"/>
      <c r="M650" s="32"/>
      <c r="N650" s="32"/>
      <c r="O650" s="6"/>
    </row>
    <row r="651" spans="7:15" s="7" customFormat="1" x14ac:dyDescent="0.2">
      <c r="G651" s="32"/>
      <c r="H651" s="32"/>
      <c r="I651" s="32"/>
      <c r="J651" s="3"/>
      <c r="K651" s="32"/>
      <c r="L651" s="32"/>
      <c r="M651" s="32"/>
      <c r="N651" s="32"/>
      <c r="O651" s="6"/>
    </row>
    <row r="652" spans="7:15" s="7" customFormat="1" x14ac:dyDescent="0.2">
      <c r="G652" s="32"/>
      <c r="H652" s="32"/>
      <c r="I652" s="32"/>
      <c r="J652" s="3"/>
      <c r="K652" s="32"/>
      <c r="L652" s="32"/>
      <c r="M652" s="32"/>
      <c r="N652" s="32"/>
      <c r="O652" s="6"/>
    </row>
    <row r="653" spans="7:15" s="7" customFormat="1" x14ac:dyDescent="0.2">
      <c r="G653" s="32"/>
      <c r="H653" s="32"/>
      <c r="I653" s="32"/>
      <c r="J653" s="3"/>
      <c r="K653" s="32"/>
      <c r="L653" s="32"/>
      <c r="M653" s="32"/>
      <c r="N653" s="32"/>
      <c r="O653" s="6"/>
    </row>
    <row r="654" spans="7:15" s="7" customFormat="1" x14ac:dyDescent="0.2">
      <c r="G654" s="32"/>
      <c r="H654" s="32"/>
      <c r="I654" s="32"/>
      <c r="J654" s="3"/>
      <c r="K654" s="32"/>
      <c r="L654" s="32"/>
      <c r="M654" s="32"/>
      <c r="N654" s="32"/>
      <c r="O654" s="6"/>
    </row>
    <row r="655" spans="7:15" s="7" customFormat="1" x14ac:dyDescent="0.2">
      <c r="G655" s="32"/>
      <c r="H655" s="32"/>
      <c r="I655" s="32"/>
      <c r="J655" s="3"/>
      <c r="K655" s="32"/>
      <c r="L655" s="32"/>
      <c r="M655" s="32"/>
      <c r="N655" s="32"/>
      <c r="O655" s="6"/>
    </row>
    <row r="656" spans="7:15" s="7" customFormat="1" x14ac:dyDescent="0.2">
      <c r="G656" s="32"/>
      <c r="H656" s="32"/>
      <c r="I656" s="32"/>
      <c r="J656" s="3"/>
      <c r="K656" s="32"/>
      <c r="L656" s="32"/>
      <c r="M656" s="32"/>
      <c r="N656" s="32"/>
      <c r="O656" s="6"/>
    </row>
    <row r="657" spans="7:15" s="7" customFormat="1" x14ac:dyDescent="0.2">
      <c r="G657" s="32"/>
      <c r="H657" s="32"/>
      <c r="I657" s="32"/>
      <c r="J657" s="3"/>
      <c r="K657" s="32"/>
      <c r="L657" s="32"/>
      <c r="M657" s="32"/>
      <c r="N657" s="32"/>
      <c r="O657" s="6"/>
    </row>
    <row r="658" spans="7:15" s="7" customFormat="1" x14ac:dyDescent="0.2">
      <c r="G658" s="32"/>
      <c r="H658" s="32"/>
      <c r="I658" s="32"/>
      <c r="J658" s="3"/>
      <c r="K658" s="32"/>
      <c r="L658" s="32"/>
      <c r="M658" s="32"/>
      <c r="N658" s="32"/>
      <c r="O658" s="6"/>
    </row>
    <row r="659" spans="7:15" s="7" customFormat="1" x14ac:dyDescent="0.2">
      <c r="G659" s="32"/>
      <c r="H659" s="32"/>
      <c r="I659" s="32"/>
      <c r="J659" s="3"/>
      <c r="K659" s="32"/>
      <c r="L659" s="32"/>
      <c r="M659" s="32"/>
      <c r="N659" s="32"/>
      <c r="O659" s="6"/>
    </row>
    <row r="660" spans="7:15" s="7" customFormat="1" x14ac:dyDescent="0.2">
      <c r="G660" s="32"/>
      <c r="H660" s="32"/>
      <c r="I660" s="32"/>
      <c r="J660" s="3"/>
      <c r="K660" s="32"/>
      <c r="L660" s="32"/>
      <c r="M660" s="32"/>
      <c r="N660" s="32"/>
      <c r="O660" s="6"/>
    </row>
    <row r="661" spans="7:15" s="7" customFormat="1" x14ac:dyDescent="0.2">
      <c r="G661" s="32"/>
      <c r="H661" s="32"/>
      <c r="I661" s="32"/>
      <c r="J661" s="3"/>
      <c r="K661" s="32"/>
      <c r="L661" s="32"/>
      <c r="M661" s="32"/>
      <c r="N661" s="32"/>
      <c r="O661" s="6"/>
    </row>
    <row r="662" spans="7:15" s="7" customFormat="1" x14ac:dyDescent="0.2">
      <c r="G662" s="32"/>
      <c r="H662" s="32"/>
      <c r="I662" s="32"/>
      <c r="J662" s="3"/>
      <c r="K662" s="32"/>
      <c r="L662" s="32"/>
      <c r="M662" s="32"/>
      <c r="N662" s="32"/>
      <c r="O662" s="6"/>
    </row>
    <row r="663" spans="7:15" s="7" customFormat="1" x14ac:dyDescent="0.2">
      <c r="G663" s="32"/>
      <c r="H663" s="32"/>
      <c r="I663" s="32"/>
      <c r="J663" s="3"/>
      <c r="K663" s="32"/>
      <c r="L663" s="32"/>
      <c r="M663" s="32"/>
      <c r="N663" s="32"/>
      <c r="O663" s="6"/>
    </row>
    <row r="664" spans="7:15" s="7" customFormat="1" x14ac:dyDescent="0.2">
      <c r="G664" s="32"/>
      <c r="H664" s="32"/>
      <c r="I664" s="32"/>
      <c r="J664" s="3"/>
      <c r="K664" s="32"/>
      <c r="L664" s="32"/>
      <c r="M664" s="32"/>
      <c r="N664" s="32"/>
      <c r="O664" s="6"/>
    </row>
    <row r="665" spans="7:15" s="7" customFormat="1" x14ac:dyDescent="0.2">
      <c r="G665" s="32"/>
      <c r="H665" s="32"/>
      <c r="I665" s="32"/>
      <c r="J665" s="3"/>
      <c r="K665" s="32"/>
      <c r="L665" s="32"/>
      <c r="M665" s="32"/>
      <c r="N665" s="32"/>
      <c r="O665" s="6"/>
    </row>
    <row r="666" spans="7:15" s="7" customFormat="1" x14ac:dyDescent="0.2">
      <c r="G666" s="32"/>
      <c r="H666" s="32"/>
      <c r="I666" s="32"/>
      <c r="J666" s="3"/>
      <c r="K666" s="32"/>
      <c r="L666" s="32"/>
      <c r="M666" s="32"/>
      <c r="N666" s="32"/>
      <c r="O666" s="6"/>
    </row>
    <row r="667" spans="7:15" s="7" customFormat="1" x14ac:dyDescent="0.2">
      <c r="G667" s="32"/>
      <c r="H667" s="32"/>
      <c r="I667" s="32"/>
      <c r="J667" s="3"/>
      <c r="K667" s="32"/>
      <c r="L667" s="32"/>
      <c r="M667" s="32"/>
      <c r="N667" s="32"/>
      <c r="O667" s="6"/>
    </row>
    <row r="668" spans="7:15" s="7" customFormat="1" x14ac:dyDescent="0.2">
      <c r="G668" s="32"/>
      <c r="H668" s="32"/>
      <c r="I668" s="32"/>
      <c r="J668" s="3"/>
      <c r="K668" s="32"/>
      <c r="L668" s="32"/>
      <c r="M668" s="32"/>
      <c r="N668" s="32"/>
      <c r="O668" s="6"/>
    </row>
    <row r="669" spans="7:15" s="7" customFormat="1" x14ac:dyDescent="0.2">
      <c r="G669" s="32"/>
      <c r="H669" s="32"/>
      <c r="I669" s="32"/>
      <c r="J669" s="3"/>
      <c r="K669" s="32"/>
      <c r="L669" s="32"/>
      <c r="M669" s="32"/>
      <c r="N669" s="32"/>
      <c r="O669" s="6"/>
    </row>
    <row r="670" spans="7:15" s="7" customFormat="1" x14ac:dyDescent="0.2">
      <c r="G670" s="32"/>
      <c r="H670" s="32"/>
      <c r="I670" s="32"/>
      <c r="J670" s="3"/>
      <c r="K670" s="32"/>
      <c r="L670" s="32"/>
      <c r="M670" s="32"/>
      <c r="N670" s="32"/>
      <c r="O670" s="6"/>
    </row>
    <row r="671" spans="7:15" s="7" customFormat="1" x14ac:dyDescent="0.2">
      <c r="G671" s="32"/>
      <c r="H671" s="32"/>
      <c r="I671" s="32"/>
      <c r="J671" s="3"/>
      <c r="K671" s="32"/>
      <c r="L671" s="32"/>
      <c r="M671" s="32"/>
      <c r="N671" s="32"/>
      <c r="O671" s="6"/>
    </row>
    <row r="672" spans="7:15" s="7" customFormat="1" x14ac:dyDescent="0.2">
      <c r="G672" s="32"/>
      <c r="H672" s="32"/>
      <c r="I672" s="32"/>
      <c r="J672" s="3"/>
      <c r="K672" s="32"/>
      <c r="L672" s="32"/>
      <c r="M672" s="32"/>
      <c r="N672" s="32"/>
      <c r="O672" s="6"/>
    </row>
    <row r="673" spans="7:15" s="7" customFormat="1" x14ac:dyDescent="0.2">
      <c r="G673" s="32"/>
      <c r="H673" s="32"/>
      <c r="I673" s="32"/>
      <c r="J673" s="3"/>
      <c r="K673" s="32"/>
      <c r="L673" s="32"/>
      <c r="M673" s="32"/>
      <c r="N673" s="32"/>
      <c r="O673" s="6"/>
    </row>
    <row r="674" spans="7:15" s="7" customFormat="1" x14ac:dyDescent="0.2">
      <c r="G674" s="32"/>
      <c r="H674" s="32"/>
      <c r="I674" s="32"/>
      <c r="J674" s="3"/>
      <c r="K674" s="32"/>
      <c r="L674" s="32"/>
      <c r="M674" s="32"/>
      <c r="N674" s="32"/>
      <c r="O674" s="6"/>
    </row>
    <row r="675" spans="7:15" s="7" customFormat="1" x14ac:dyDescent="0.2">
      <c r="G675" s="32"/>
      <c r="H675" s="32"/>
      <c r="I675" s="32"/>
      <c r="J675" s="3"/>
      <c r="K675" s="32"/>
      <c r="L675" s="32"/>
      <c r="M675" s="32"/>
      <c r="N675" s="32"/>
      <c r="O675" s="6"/>
    </row>
    <row r="676" spans="7:15" s="7" customFormat="1" x14ac:dyDescent="0.2">
      <c r="G676" s="32"/>
      <c r="H676" s="32"/>
      <c r="I676" s="32"/>
      <c r="J676" s="3"/>
      <c r="K676" s="32"/>
      <c r="L676" s="32"/>
      <c r="M676" s="32"/>
      <c r="N676" s="32"/>
      <c r="O676" s="6"/>
    </row>
    <row r="677" spans="7:15" s="7" customFormat="1" x14ac:dyDescent="0.2">
      <c r="G677" s="32"/>
      <c r="H677" s="32"/>
      <c r="I677" s="32"/>
      <c r="J677" s="3"/>
      <c r="K677" s="32"/>
      <c r="L677" s="32"/>
      <c r="M677" s="32"/>
      <c r="N677" s="32"/>
      <c r="O677" s="6"/>
    </row>
    <row r="678" spans="7:15" s="7" customFormat="1" x14ac:dyDescent="0.2">
      <c r="G678" s="32"/>
      <c r="H678" s="32"/>
      <c r="I678" s="32"/>
      <c r="J678" s="3"/>
      <c r="K678" s="32"/>
      <c r="L678" s="32"/>
      <c r="M678" s="32"/>
      <c r="N678" s="32"/>
      <c r="O678" s="6"/>
    </row>
    <row r="679" spans="7:15" s="7" customFormat="1" x14ac:dyDescent="0.2">
      <c r="G679" s="32"/>
      <c r="H679" s="32"/>
      <c r="I679" s="32"/>
      <c r="J679" s="3"/>
      <c r="K679" s="32"/>
      <c r="L679" s="32"/>
      <c r="M679" s="32"/>
      <c r="N679" s="32"/>
      <c r="O679" s="6"/>
    </row>
    <row r="680" spans="7:15" s="7" customFormat="1" x14ac:dyDescent="0.2">
      <c r="G680" s="32"/>
      <c r="H680" s="32"/>
      <c r="I680" s="32"/>
      <c r="J680" s="3"/>
      <c r="K680" s="32"/>
      <c r="L680" s="32"/>
      <c r="M680" s="32"/>
      <c r="N680" s="32"/>
      <c r="O680" s="6"/>
    </row>
    <row r="681" spans="7:15" s="7" customFormat="1" x14ac:dyDescent="0.2">
      <c r="G681" s="32"/>
      <c r="H681" s="32"/>
      <c r="I681" s="32"/>
      <c r="J681" s="3"/>
      <c r="K681" s="32"/>
      <c r="L681" s="32"/>
      <c r="M681" s="32"/>
      <c r="N681" s="32"/>
      <c r="O681" s="6"/>
    </row>
    <row r="682" spans="7:15" s="7" customFormat="1" x14ac:dyDescent="0.2">
      <c r="G682" s="32"/>
      <c r="H682" s="32"/>
      <c r="I682" s="32"/>
      <c r="J682" s="3"/>
      <c r="K682" s="32"/>
      <c r="L682" s="32"/>
      <c r="M682" s="32"/>
      <c r="N682" s="32"/>
      <c r="O682" s="6"/>
    </row>
    <row r="683" spans="7:15" s="7" customFormat="1" x14ac:dyDescent="0.2">
      <c r="G683" s="32"/>
      <c r="H683" s="32"/>
      <c r="I683" s="32"/>
      <c r="J683" s="3"/>
      <c r="K683" s="32"/>
      <c r="L683" s="32"/>
      <c r="M683" s="32"/>
      <c r="N683" s="32"/>
      <c r="O683" s="6"/>
    </row>
    <row r="684" spans="7:15" s="7" customFormat="1" x14ac:dyDescent="0.2">
      <c r="G684" s="32"/>
      <c r="H684" s="32"/>
      <c r="I684" s="32"/>
      <c r="J684" s="3"/>
      <c r="K684" s="32"/>
      <c r="L684" s="32"/>
      <c r="M684" s="32"/>
      <c r="N684" s="32"/>
      <c r="O684" s="6"/>
    </row>
    <row r="685" spans="7:15" s="7" customFormat="1" x14ac:dyDescent="0.2">
      <c r="G685" s="32"/>
      <c r="H685" s="32"/>
      <c r="I685" s="32"/>
      <c r="J685" s="3"/>
      <c r="K685" s="32"/>
      <c r="L685" s="32"/>
      <c r="M685" s="32"/>
      <c r="N685" s="32"/>
      <c r="O685" s="6"/>
    </row>
    <row r="686" spans="7:15" s="7" customFormat="1" x14ac:dyDescent="0.2">
      <c r="G686" s="32"/>
      <c r="H686" s="32"/>
      <c r="I686" s="32"/>
      <c r="J686" s="3"/>
      <c r="K686" s="32"/>
      <c r="L686" s="32"/>
      <c r="M686" s="32"/>
      <c r="N686" s="32"/>
      <c r="O686" s="6"/>
    </row>
    <row r="687" spans="7:15" s="7" customFormat="1" x14ac:dyDescent="0.2">
      <c r="G687" s="32"/>
      <c r="H687" s="32"/>
      <c r="I687" s="32"/>
      <c r="J687" s="3"/>
      <c r="K687" s="32"/>
      <c r="L687" s="32"/>
      <c r="M687" s="32"/>
      <c r="N687" s="32"/>
      <c r="O687" s="6"/>
    </row>
    <row r="688" spans="7:15" s="7" customFormat="1" x14ac:dyDescent="0.2">
      <c r="G688" s="32"/>
      <c r="H688" s="32"/>
      <c r="I688" s="32"/>
      <c r="J688" s="3"/>
      <c r="K688" s="32"/>
      <c r="L688" s="32"/>
      <c r="M688" s="32"/>
      <c r="N688" s="32"/>
      <c r="O688" s="6"/>
    </row>
    <row r="689" spans="7:15" s="7" customFormat="1" x14ac:dyDescent="0.2">
      <c r="G689" s="32"/>
      <c r="H689" s="32"/>
      <c r="I689" s="32"/>
      <c r="J689" s="3"/>
      <c r="K689" s="32"/>
      <c r="L689" s="32"/>
      <c r="M689" s="32"/>
      <c r="N689" s="32"/>
      <c r="O689" s="6"/>
    </row>
    <row r="690" spans="7:15" s="7" customFormat="1" x14ac:dyDescent="0.2">
      <c r="G690" s="32"/>
      <c r="H690" s="32"/>
      <c r="I690" s="32"/>
      <c r="J690" s="3"/>
      <c r="K690" s="32"/>
      <c r="L690" s="32"/>
      <c r="M690" s="32"/>
      <c r="N690" s="32"/>
      <c r="O690" s="6"/>
    </row>
    <row r="691" spans="7:15" s="7" customFormat="1" x14ac:dyDescent="0.2">
      <c r="G691" s="32"/>
      <c r="H691" s="32"/>
      <c r="I691" s="32"/>
      <c r="J691" s="3"/>
      <c r="K691" s="32"/>
      <c r="L691" s="32"/>
      <c r="M691" s="32"/>
      <c r="N691" s="32"/>
      <c r="O691" s="6"/>
    </row>
    <row r="692" spans="7:15" s="7" customFormat="1" x14ac:dyDescent="0.2">
      <c r="G692" s="32"/>
      <c r="H692" s="32"/>
      <c r="I692" s="32"/>
      <c r="J692" s="3"/>
      <c r="K692" s="32"/>
      <c r="L692" s="32"/>
      <c r="M692" s="32"/>
      <c r="N692" s="32"/>
      <c r="O692" s="6"/>
    </row>
    <row r="693" spans="7:15" s="7" customFormat="1" x14ac:dyDescent="0.2">
      <c r="G693" s="32"/>
      <c r="H693" s="32"/>
      <c r="I693" s="32"/>
      <c r="J693" s="3"/>
      <c r="K693" s="32"/>
      <c r="L693" s="32"/>
      <c r="M693" s="32"/>
      <c r="N693" s="32"/>
      <c r="O693" s="6"/>
    </row>
    <row r="694" spans="7:15" s="7" customFormat="1" x14ac:dyDescent="0.2">
      <c r="G694" s="32"/>
      <c r="H694" s="32"/>
      <c r="I694" s="32"/>
      <c r="J694" s="3"/>
      <c r="K694" s="32"/>
      <c r="L694" s="32"/>
      <c r="M694" s="32"/>
      <c r="N694" s="32"/>
      <c r="O694" s="6"/>
    </row>
    <row r="695" spans="7:15" s="7" customFormat="1" x14ac:dyDescent="0.2">
      <c r="G695" s="32"/>
      <c r="H695" s="32"/>
      <c r="I695" s="32"/>
      <c r="J695" s="3"/>
      <c r="K695" s="32"/>
      <c r="L695" s="32"/>
      <c r="M695" s="32"/>
      <c r="N695" s="32"/>
      <c r="O695" s="6"/>
    </row>
    <row r="696" spans="7:15" s="7" customFormat="1" x14ac:dyDescent="0.2">
      <c r="G696" s="32"/>
      <c r="H696" s="32"/>
      <c r="I696" s="32"/>
      <c r="J696" s="3"/>
      <c r="K696" s="32"/>
      <c r="L696" s="32"/>
      <c r="M696" s="32"/>
      <c r="N696" s="32"/>
      <c r="O696" s="6"/>
    </row>
    <row r="697" spans="7:15" s="7" customFormat="1" x14ac:dyDescent="0.2">
      <c r="G697" s="32"/>
      <c r="H697" s="32"/>
      <c r="I697" s="32"/>
      <c r="J697" s="3"/>
      <c r="K697" s="32"/>
      <c r="L697" s="32"/>
      <c r="M697" s="32"/>
      <c r="N697" s="32"/>
      <c r="O697" s="6"/>
    </row>
    <row r="698" spans="7:15" s="7" customFormat="1" x14ac:dyDescent="0.2">
      <c r="G698" s="32"/>
      <c r="H698" s="32"/>
      <c r="I698" s="32"/>
      <c r="J698" s="3"/>
      <c r="K698" s="32"/>
      <c r="L698" s="32"/>
      <c r="M698" s="32"/>
      <c r="N698" s="32"/>
      <c r="O698" s="6"/>
    </row>
    <row r="699" spans="7:15" s="7" customFormat="1" x14ac:dyDescent="0.2">
      <c r="G699" s="32"/>
      <c r="H699" s="32"/>
      <c r="I699" s="32"/>
      <c r="J699" s="3"/>
      <c r="K699" s="32"/>
      <c r="L699" s="32"/>
      <c r="M699" s="32"/>
      <c r="N699" s="32"/>
      <c r="O699" s="6"/>
    </row>
    <row r="700" spans="7:15" s="7" customFormat="1" x14ac:dyDescent="0.2">
      <c r="G700" s="32"/>
      <c r="H700" s="32"/>
      <c r="I700" s="32"/>
      <c r="J700" s="3"/>
      <c r="K700" s="32"/>
      <c r="L700" s="32"/>
      <c r="M700" s="32"/>
      <c r="N700" s="32"/>
      <c r="O700" s="6"/>
    </row>
    <row r="701" spans="7:15" s="7" customFormat="1" x14ac:dyDescent="0.2">
      <c r="G701" s="32"/>
      <c r="H701" s="32"/>
      <c r="I701" s="32"/>
      <c r="J701" s="3"/>
      <c r="K701" s="32"/>
      <c r="L701" s="32"/>
      <c r="M701" s="32"/>
      <c r="N701" s="32"/>
      <c r="O701" s="6"/>
    </row>
    <row r="702" spans="7:15" s="7" customFormat="1" x14ac:dyDescent="0.2">
      <c r="G702" s="32"/>
      <c r="H702" s="32"/>
      <c r="I702" s="32"/>
      <c r="J702" s="3"/>
      <c r="K702" s="32"/>
      <c r="L702" s="32"/>
      <c r="M702" s="32"/>
      <c r="N702" s="32"/>
      <c r="O702" s="6"/>
    </row>
    <row r="703" spans="7:15" s="7" customFormat="1" x14ac:dyDescent="0.2">
      <c r="G703" s="32"/>
      <c r="H703" s="32"/>
      <c r="I703" s="32"/>
      <c r="J703" s="3"/>
      <c r="K703" s="32"/>
      <c r="L703" s="32"/>
      <c r="M703" s="32"/>
      <c r="N703" s="32"/>
      <c r="O703" s="6"/>
    </row>
    <row r="704" spans="7:15" s="7" customFormat="1" x14ac:dyDescent="0.2">
      <c r="G704" s="32"/>
      <c r="H704" s="32"/>
      <c r="I704" s="32"/>
      <c r="J704" s="3"/>
      <c r="K704" s="32"/>
      <c r="L704" s="32"/>
      <c r="M704" s="32"/>
      <c r="N704" s="32"/>
      <c r="O704" s="6"/>
    </row>
    <row r="705" spans="7:15" s="7" customFormat="1" x14ac:dyDescent="0.2">
      <c r="G705" s="32"/>
      <c r="H705" s="32"/>
      <c r="I705" s="32"/>
      <c r="J705" s="3"/>
      <c r="K705" s="32"/>
      <c r="L705" s="32"/>
      <c r="M705" s="32"/>
      <c r="N705" s="32"/>
      <c r="O705" s="6"/>
    </row>
    <row r="706" spans="7:15" s="7" customFormat="1" x14ac:dyDescent="0.2">
      <c r="G706" s="32"/>
      <c r="H706" s="32"/>
      <c r="I706" s="32"/>
      <c r="J706" s="3"/>
      <c r="K706" s="32"/>
      <c r="L706" s="32"/>
      <c r="M706" s="32"/>
      <c r="N706" s="32"/>
      <c r="O706" s="6"/>
    </row>
    <row r="707" spans="7:15" s="7" customFormat="1" x14ac:dyDescent="0.2">
      <c r="G707" s="32"/>
      <c r="H707" s="32"/>
      <c r="I707" s="32"/>
      <c r="J707" s="3"/>
      <c r="K707" s="32"/>
      <c r="L707" s="32"/>
      <c r="M707" s="32"/>
      <c r="N707" s="32"/>
      <c r="O707" s="6"/>
    </row>
    <row r="708" spans="7:15" s="7" customFormat="1" x14ac:dyDescent="0.2">
      <c r="G708" s="32"/>
      <c r="H708" s="32"/>
      <c r="I708" s="32"/>
      <c r="J708" s="3"/>
      <c r="K708" s="32"/>
      <c r="L708" s="32"/>
      <c r="M708" s="32"/>
      <c r="N708" s="32"/>
      <c r="O708" s="6"/>
    </row>
    <row r="709" spans="7:15" s="7" customFormat="1" x14ac:dyDescent="0.2">
      <c r="G709" s="32"/>
      <c r="H709" s="32"/>
      <c r="I709" s="32"/>
      <c r="J709" s="3"/>
      <c r="K709" s="32"/>
      <c r="L709" s="32"/>
      <c r="M709" s="32"/>
      <c r="N709" s="32"/>
      <c r="O709" s="6"/>
    </row>
    <row r="710" spans="7:15" s="7" customFormat="1" x14ac:dyDescent="0.2">
      <c r="G710" s="32"/>
      <c r="H710" s="32"/>
      <c r="I710" s="32"/>
      <c r="J710" s="3"/>
      <c r="K710" s="32"/>
      <c r="L710" s="32"/>
      <c r="M710" s="32"/>
      <c r="N710" s="32"/>
      <c r="O710" s="6"/>
    </row>
    <row r="711" spans="7:15" s="7" customFormat="1" x14ac:dyDescent="0.2">
      <c r="G711" s="32"/>
      <c r="H711" s="32"/>
      <c r="I711" s="32"/>
      <c r="J711" s="3"/>
      <c r="K711" s="32"/>
      <c r="L711" s="32"/>
      <c r="M711" s="32"/>
      <c r="N711" s="32"/>
      <c r="O711" s="6"/>
    </row>
    <row r="712" spans="7:15" s="7" customFormat="1" x14ac:dyDescent="0.2">
      <c r="G712" s="32"/>
      <c r="H712" s="32"/>
      <c r="I712" s="32"/>
      <c r="J712" s="3"/>
      <c r="K712" s="32"/>
      <c r="L712" s="32"/>
      <c r="M712" s="32"/>
      <c r="N712" s="32"/>
      <c r="O712" s="6"/>
    </row>
    <row r="713" spans="7:15" s="7" customFormat="1" x14ac:dyDescent="0.2">
      <c r="G713" s="32"/>
      <c r="H713" s="32"/>
      <c r="I713" s="32"/>
      <c r="J713" s="3"/>
      <c r="K713" s="32"/>
      <c r="L713" s="32"/>
      <c r="M713" s="32"/>
      <c r="N713" s="32"/>
      <c r="O713" s="6"/>
    </row>
    <row r="714" spans="7:15" s="7" customFormat="1" x14ac:dyDescent="0.2">
      <c r="G714" s="32"/>
      <c r="H714" s="32"/>
      <c r="I714" s="32"/>
      <c r="J714" s="3"/>
      <c r="K714" s="32"/>
      <c r="L714" s="32"/>
      <c r="M714" s="32"/>
      <c r="N714" s="32"/>
      <c r="O714" s="6"/>
    </row>
    <row r="715" spans="7:15" s="7" customFormat="1" x14ac:dyDescent="0.2">
      <c r="G715" s="32"/>
      <c r="H715" s="32"/>
      <c r="I715" s="32"/>
      <c r="J715" s="3"/>
      <c r="K715" s="32"/>
      <c r="L715" s="32"/>
      <c r="M715" s="32"/>
      <c r="N715" s="32"/>
      <c r="O715" s="6"/>
    </row>
    <row r="716" spans="7:15" s="7" customFormat="1" x14ac:dyDescent="0.2">
      <c r="G716" s="32"/>
      <c r="H716" s="32"/>
      <c r="I716" s="32"/>
      <c r="J716" s="3"/>
      <c r="K716" s="32"/>
      <c r="L716" s="32"/>
      <c r="M716" s="32"/>
      <c r="N716" s="32"/>
      <c r="O716" s="6"/>
    </row>
    <row r="717" spans="7:15" s="7" customFormat="1" x14ac:dyDescent="0.2">
      <c r="G717" s="32"/>
      <c r="H717" s="32"/>
      <c r="I717" s="32"/>
      <c r="J717" s="3"/>
      <c r="K717" s="32"/>
      <c r="L717" s="32"/>
      <c r="M717" s="32"/>
      <c r="N717" s="32"/>
      <c r="O717" s="6"/>
    </row>
    <row r="718" spans="7:15" s="7" customFormat="1" x14ac:dyDescent="0.2">
      <c r="G718" s="32"/>
      <c r="H718" s="32"/>
      <c r="I718" s="32"/>
      <c r="J718" s="3"/>
      <c r="K718" s="32"/>
      <c r="L718" s="32"/>
      <c r="M718" s="32"/>
      <c r="N718" s="32"/>
      <c r="O718" s="6"/>
    </row>
    <row r="719" spans="7:15" s="7" customFormat="1" x14ac:dyDescent="0.2">
      <c r="G719" s="32"/>
      <c r="H719" s="32"/>
      <c r="I719" s="32"/>
      <c r="J719" s="3"/>
      <c r="K719" s="32"/>
      <c r="L719" s="32"/>
      <c r="M719" s="32"/>
      <c r="N719" s="32"/>
      <c r="O719" s="6"/>
    </row>
    <row r="720" spans="7:15" s="7" customFormat="1" x14ac:dyDescent="0.2">
      <c r="G720" s="32"/>
      <c r="H720" s="32"/>
      <c r="I720" s="32"/>
      <c r="J720" s="3"/>
      <c r="K720" s="32"/>
      <c r="L720" s="32"/>
      <c r="M720" s="32"/>
      <c r="N720" s="32"/>
      <c r="O720" s="6"/>
    </row>
    <row r="721" spans="7:15" s="7" customFormat="1" x14ac:dyDescent="0.2">
      <c r="G721" s="32"/>
      <c r="H721" s="32"/>
      <c r="I721" s="32"/>
      <c r="J721" s="3"/>
      <c r="K721" s="32"/>
      <c r="L721" s="32"/>
      <c r="M721" s="32"/>
      <c r="N721" s="32"/>
      <c r="O721" s="6"/>
    </row>
    <row r="722" spans="7:15" s="7" customFormat="1" x14ac:dyDescent="0.2">
      <c r="G722" s="32"/>
      <c r="H722" s="32"/>
      <c r="I722" s="32"/>
      <c r="J722" s="3"/>
      <c r="K722" s="32"/>
      <c r="L722" s="32"/>
      <c r="M722" s="32"/>
      <c r="N722" s="32"/>
      <c r="O722" s="6"/>
    </row>
    <row r="723" spans="7:15" s="7" customFormat="1" x14ac:dyDescent="0.2">
      <c r="G723" s="32"/>
      <c r="H723" s="32"/>
      <c r="I723" s="32"/>
      <c r="J723" s="3"/>
      <c r="K723" s="32"/>
      <c r="L723" s="32"/>
      <c r="M723" s="32"/>
      <c r="N723" s="32"/>
      <c r="O723" s="6"/>
    </row>
    <row r="724" spans="7:15" s="7" customFormat="1" x14ac:dyDescent="0.2">
      <c r="G724" s="32"/>
      <c r="H724" s="32"/>
      <c r="I724" s="32"/>
      <c r="J724" s="3"/>
      <c r="K724" s="32"/>
      <c r="L724" s="32"/>
      <c r="M724" s="32"/>
      <c r="N724" s="32"/>
      <c r="O724" s="6"/>
    </row>
    <row r="725" spans="7:15" s="7" customFormat="1" x14ac:dyDescent="0.2">
      <c r="G725" s="32"/>
      <c r="H725" s="32"/>
      <c r="I725" s="32"/>
      <c r="J725" s="3"/>
      <c r="K725" s="32"/>
      <c r="L725" s="32"/>
      <c r="M725" s="32"/>
      <c r="N725" s="32"/>
      <c r="O725" s="6"/>
    </row>
    <row r="726" spans="7:15" s="7" customFormat="1" x14ac:dyDescent="0.2">
      <c r="G726" s="32"/>
      <c r="H726" s="32"/>
      <c r="I726" s="32"/>
      <c r="J726" s="3"/>
      <c r="K726" s="32"/>
      <c r="L726" s="32"/>
      <c r="M726" s="32"/>
      <c r="N726" s="32"/>
      <c r="O726" s="6"/>
    </row>
    <row r="727" spans="7:15" s="7" customFormat="1" x14ac:dyDescent="0.2">
      <c r="G727" s="32"/>
      <c r="H727" s="32"/>
      <c r="I727" s="32"/>
      <c r="J727" s="3"/>
      <c r="K727" s="32"/>
      <c r="L727" s="32"/>
      <c r="M727" s="32"/>
      <c r="N727" s="32"/>
      <c r="O727" s="6"/>
    </row>
    <row r="728" spans="7:15" s="7" customFormat="1" x14ac:dyDescent="0.2">
      <c r="G728" s="32"/>
      <c r="H728" s="32"/>
      <c r="I728" s="32"/>
      <c r="J728" s="3"/>
      <c r="K728" s="32"/>
      <c r="L728" s="32"/>
      <c r="M728" s="32"/>
      <c r="N728" s="32"/>
      <c r="O728" s="6"/>
    </row>
    <row r="729" spans="7:15" s="7" customFormat="1" x14ac:dyDescent="0.2">
      <c r="G729" s="32"/>
      <c r="H729" s="32"/>
      <c r="I729" s="32"/>
      <c r="J729" s="3"/>
      <c r="K729" s="32"/>
      <c r="L729" s="32"/>
      <c r="M729" s="32"/>
      <c r="N729" s="32"/>
      <c r="O729" s="6"/>
    </row>
    <row r="730" spans="7:15" s="7" customFormat="1" x14ac:dyDescent="0.2">
      <c r="G730" s="32"/>
      <c r="H730" s="32"/>
      <c r="I730" s="32"/>
      <c r="J730" s="3"/>
      <c r="K730" s="32"/>
      <c r="L730" s="32"/>
      <c r="M730" s="32"/>
      <c r="N730" s="32"/>
      <c r="O730" s="6"/>
    </row>
    <row r="731" spans="7:15" s="7" customFormat="1" x14ac:dyDescent="0.2">
      <c r="G731" s="32"/>
      <c r="H731" s="32"/>
      <c r="I731" s="32"/>
      <c r="J731" s="3"/>
      <c r="K731" s="32"/>
      <c r="L731" s="32"/>
      <c r="M731" s="32"/>
      <c r="N731" s="32"/>
      <c r="O731" s="6"/>
    </row>
    <row r="732" spans="7:15" s="7" customFormat="1" x14ac:dyDescent="0.2">
      <c r="G732" s="32"/>
      <c r="H732" s="32"/>
      <c r="I732" s="32"/>
      <c r="J732" s="3"/>
      <c r="K732" s="32"/>
      <c r="L732" s="32"/>
      <c r="M732" s="32"/>
      <c r="N732" s="32"/>
      <c r="O732" s="6"/>
    </row>
    <row r="733" spans="7:15" s="7" customFormat="1" x14ac:dyDescent="0.2">
      <c r="G733" s="32"/>
      <c r="H733" s="32"/>
      <c r="I733" s="32"/>
      <c r="J733" s="3"/>
      <c r="K733" s="32"/>
      <c r="L733" s="32"/>
      <c r="M733" s="32"/>
      <c r="N733" s="32"/>
      <c r="O733" s="6"/>
    </row>
    <row r="734" spans="7:15" s="7" customFormat="1" x14ac:dyDescent="0.2">
      <c r="G734" s="32"/>
      <c r="H734" s="32"/>
      <c r="I734" s="32"/>
      <c r="J734" s="3"/>
      <c r="K734" s="32"/>
      <c r="L734" s="32"/>
      <c r="M734" s="32"/>
      <c r="N734" s="32"/>
      <c r="O734" s="6"/>
    </row>
    <row r="735" spans="7:15" s="7" customFormat="1" x14ac:dyDescent="0.2">
      <c r="G735" s="32"/>
      <c r="H735" s="32"/>
      <c r="I735" s="32"/>
      <c r="J735" s="3"/>
      <c r="K735" s="32"/>
      <c r="L735" s="32"/>
      <c r="M735" s="32"/>
      <c r="N735" s="32"/>
      <c r="O735" s="6"/>
    </row>
    <row r="736" spans="7:15" s="7" customFormat="1" x14ac:dyDescent="0.2">
      <c r="G736" s="32"/>
      <c r="H736" s="32"/>
      <c r="I736" s="32"/>
      <c r="J736" s="3"/>
      <c r="K736" s="32"/>
      <c r="L736" s="32"/>
      <c r="M736" s="32"/>
      <c r="N736" s="32"/>
      <c r="O736" s="6"/>
    </row>
    <row r="737" spans="7:15" s="7" customFormat="1" x14ac:dyDescent="0.2">
      <c r="G737" s="32"/>
      <c r="H737" s="32"/>
      <c r="I737" s="32"/>
      <c r="J737" s="3"/>
      <c r="K737" s="32"/>
      <c r="L737" s="32"/>
      <c r="M737" s="32"/>
      <c r="N737" s="32"/>
      <c r="O737" s="6"/>
    </row>
    <row r="738" spans="7:15" s="7" customFormat="1" x14ac:dyDescent="0.2">
      <c r="G738" s="32"/>
      <c r="H738" s="32"/>
      <c r="I738" s="32"/>
      <c r="J738" s="3"/>
      <c r="K738" s="32"/>
      <c r="L738" s="32"/>
      <c r="M738" s="32"/>
      <c r="N738" s="32"/>
      <c r="O738" s="6"/>
    </row>
    <row r="739" spans="7:15" s="7" customFormat="1" x14ac:dyDescent="0.2">
      <c r="G739" s="32"/>
      <c r="H739" s="32"/>
      <c r="I739" s="32"/>
      <c r="J739" s="3"/>
      <c r="K739" s="32"/>
      <c r="L739" s="32"/>
      <c r="M739" s="32"/>
      <c r="N739" s="32"/>
      <c r="O739" s="6"/>
    </row>
    <row r="740" spans="7:15" s="7" customFormat="1" x14ac:dyDescent="0.2">
      <c r="G740" s="32"/>
      <c r="H740" s="32"/>
      <c r="I740" s="32"/>
      <c r="J740" s="3"/>
      <c r="K740" s="32"/>
      <c r="L740" s="32"/>
      <c r="M740" s="32"/>
      <c r="N740" s="32"/>
      <c r="O740" s="6"/>
    </row>
    <row r="741" spans="7:15" s="7" customFormat="1" x14ac:dyDescent="0.2">
      <c r="G741" s="32"/>
      <c r="H741" s="32"/>
      <c r="I741" s="32"/>
      <c r="J741" s="3"/>
      <c r="K741" s="32"/>
      <c r="L741" s="32"/>
      <c r="M741" s="32"/>
      <c r="N741" s="32"/>
      <c r="O741" s="6"/>
    </row>
    <row r="742" spans="7:15" s="7" customFormat="1" x14ac:dyDescent="0.2">
      <c r="G742" s="32"/>
      <c r="H742" s="32"/>
      <c r="I742" s="32"/>
      <c r="J742" s="3"/>
      <c r="K742" s="32"/>
      <c r="L742" s="32"/>
      <c r="M742" s="32"/>
      <c r="N742" s="32"/>
      <c r="O742" s="6"/>
    </row>
    <row r="743" spans="7:15" s="7" customFormat="1" x14ac:dyDescent="0.2">
      <c r="G743" s="32"/>
      <c r="H743" s="32"/>
      <c r="I743" s="32"/>
      <c r="J743" s="3"/>
      <c r="K743" s="32"/>
      <c r="L743" s="32"/>
      <c r="M743" s="32"/>
      <c r="N743" s="32"/>
      <c r="O743" s="6"/>
    </row>
    <row r="744" spans="7:15" s="7" customFormat="1" x14ac:dyDescent="0.2">
      <c r="G744" s="32"/>
      <c r="H744" s="32"/>
      <c r="I744" s="32"/>
      <c r="J744" s="3"/>
      <c r="K744" s="32"/>
      <c r="L744" s="32"/>
      <c r="M744" s="32"/>
      <c r="N744" s="32"/>
      <c r="O744" s="6"/>
    </row>
    <row r="745" spans="7:15" s="7" customFormat="1" x14ac:dyDescent="0.2">
      <c r="G745" s="32"/>
      <c r="H745" s="32"/>
      <c r="I745" s="32"/>
      <c r="J745" s="3"/>
      <c r="K745" s="32"/>
      <c r="L745" s="32"/>
      <c r="M745" s="32"/>
      <c r="N745" s="32"/>
      <c r="O745" s="6"/>
    </row>
    <row r="746" spans="7:15" s="7" customFormat="1" x14ac:dyDescent="0.2">
      <c r="G746" s="32"/>
      <c r="H746" s="32"/>
      <c r="I746" s="32"/>
      <c r="J746" s="3"/>
      <c r="K746" s="32"/>
      <c r="L746" s="32"/>
      <c r="M746" s="32"/>
      <c r="N746" s="32"/>
      <c r="O746" s="6"/>
    </row>
    <row r="747" spans="7:15" s="7" customFormat="1" x14ac:dyDescent="0.2">
      <c r="G747" s="32"/>
      <c r="H747" s="32"/>
      <c r="I747" s="32"/>
      <c r="J747" s="3"/>
      <c r="K747" s="32"/>
      <c r="L747" s="32"/>
      <c r="M747" s="32"/>
      <c r="N747" s="32"/>
      <c r="O747" s="6"/>
    </row>
    <row r="748" spans="7:15" s="7" customFormat="1" x14ac:dyDescent="0.2">
      <c r="G748" s="32"/>
      <c r="H748" s="32"/>
      <c r="I748" s="32"/>
      <c r="J748" s="3"/>
      <c r="K748" s="32"/>
      <c r="L748" s="32"/>
      <c r="M748" s="32"/>
      <c r="N748" s="32"/>
      <c r="O748" s="6"/>
    </row>
    <row r="749" spans="7:15" s="7" customFormat="1" x14ac:dyDescent="0.2">
      <c r="G749" s="32"/>
      <c r="H749" s="32"/>
      <c r="I749" s="32"/>
      <c r="J749" s="3"/>
      <c r="K749" s="32"/>
      <c r="L749" s="32"/>
      <c r="M749" s="32"/>
      <c r="N749" s="32"/>
      <c r="O749" s="6"/>
    </row>
    <row r="750" spans="7:15" s="7" customFormat="1" x14ac:dyDescent="0.2">
      <c r="G750" s="32"/>
      <c r="H750" s="32"/>
      <c r="I750" s="32"/>
      <c r="J750" s="3"/>
      <c r="K750" s="32"/>
      <c r="L750" s="32"/>
      <c r="M750" s="32"/>
      <c r="N750" s="32"/>
      <c r="O750" s="6"/>
    </row>
    <row r="751" spans="7:15" s="7" customFormat="1" x14ac:dyDescent="0.2">
      <c r="G751" s="32"/>
      <c r="H751" s="32"/>
      <c r="I751" s="32"/>
      <c r="J751" s="3"/>
      <c r="K751" s="32"/>
      <c r="L751" s="32"/>
      <c r="M751" s="32"/>
      <c r="N751" s="32"/>
      <c r="O751" s="6"/>
    </row>
    <row r="752" spans="7:15" s="7" customFormat="1" x14ac:dyDescent="0.2">
      <c r="G752" s="32"/>
      <c r="H752" s="32"/>
      <c r="I752" s="32"/>
      <c r="J752" s="3"/>
      <c r="K752" s="32"/>
      <c r="L752" s="32"/>
      <c r="M752" s="32"/>
      <c r="N752" s="32"/>
      <c r="O752" s="6"/>
    </row>
    <row r="753" spans="7:15" s="7" customFormat="1" x14ac:dyDescent="0.2">
      <c r="G753" s="32"/>
      <c r="H753" s="32"/>
      <c r="I753" s="32"/>
      <c r="J753" s="3"/>
      <c r="K753" s="32"/>
      <c r="L753" s="32"/>
      <c r="M753" s="32"/>
      <c r="N753" s="32"/>
      <c r="O753" s="6"/>
    </row>
    <row r="754" spans="7:15" s="7" customFormat="1" x14ac:dyDescent="0.2">
      <c r="G754" s="32"/>
      <c r="H754" s="32"/>
      <c r="I754" s="32"/>
      <c r="J754" s="3"/>
      <c r="K754" s="32"/>
      <c r="L754" s="32"/>
      <c r="M754" s="32"/>
      <c r="N754" s="32"/>
      <c r="O754" s="6"/>
    </row>
    <row r="755" spans="7:15" s="7" customFormat="1" x14ac:dyDescent="0.2">
      <c r="G755" s="32"/>
      <c r="H755" s="32"/>
      <c r="I755" s="32"/>
      <c r="J755" s="3"/>
      <c r="K755" s="32"/>
      <c r="L755" s="32"/>
      <c r="M755" s="32"/>
      <c r="N755" s="32"/>
      <c r="O755" s="6"/>
    </row>
    <row r="756" spans="7:15" s="7" customFormat="1" x14ac:dyDescent="0.2">
      <c r="G756" s="32"/>
      <c r="H756" s="32"/>
      <c r="I756" s="32"/>
      <c r="J756" s="3"/>
      <c r="K756" s="32"/>
      <c r="L756" s="32"/>
      <c r="M756" s="32"/>
      <c r="N756" s="32"/>
      <c r="O756" s="6"/>
    </row>
    <row r="757" spans="7:15" s="7" customFormat="1" x14ac:dyDescent="0.2">
      <c r="G757" s="32"/>
      <c r="H757" s="32"/>
      <c r="I757" s="32"/>
      <c r="J757" s="3"/>
      <c r="K757" s="32"/>
      <c r="L757" s="32"/>
      <c r="M757" s="32"/>
      <c r="N757" s="32"/>
      <c r="O757" s="6"/>
    </row>
    <row r="758" spans="7:15" s="7" customFormat="1" x14ac:dyDescent="0.2">
      <c r="G758" s="32"/>
      <c r="H758" s="32"/>
      <c r="I758" s="32"/>
      <c r="J758" s="3"/>
      <c r="K758" s="32"/>
      <c r="L758" s="32"/>
      <c r="M758" s="32"/>
      <c r="N758" s="32"/>
      <c r="O758" s="6"/>
    </row>
    <row r="759" spans="7:15" s="7" customFormat="1" x14ac:dyDescent="0.2">
      <c r="G759" s="32"/>
      <c r="H759" s="32"/>
      <c r="I759" s="32"/>
      <c r="J759" s="3"/>
      <c r="K759" s="32"/>
      <c r="L759" s="32"/>
      <c r="M759" s="32"/>
      <c r="N759" s="32"/>
      <c r="O759" s="6"/>
    </row>
    <row r="760" spans="7:15" s="7" customFormat="1" x14ac:dyDescent="0.2">
      <c r="G760" s="32"/>
      <c r="H760" s="32"/>
      <c r="I760" s="32"/>
      <c r="J760" s="3"/>
      <c r="K760" s="32"/>
      <c r="L760" s="32"/>
      <c r="M760" s="32"/>
      <c r="N760" s="32"/>
      <c r="O760" s="6"/>
    </row>
    <row r="761" spans="7:15" s="7" customFormat="1" x14ac:dyDescent="0.2">
      <c r="G761" s="32"/>
      <c r="H761" s="32"/>
      <c r="I761" s="32"/>
      <c r="J761" s="3"/>
      <c r="K761" s="32"/>
      <c r="L761" s="32"/>
      <c r="M761" s="32"/>
      <c r="N761" s="32"/>
      <c r="O761" s="6"/>
    </row>
    <row r="762" spans="7:15" s="7" customFormat="1" x14ac:dyDescent="0.2">
      <c r="G762" s="32"/>
      <c r="H762" s="32"/>
      <c r="I762" s="32"/>
      <c r="J762" s="3"/>
      <c r="K762" s="32"/>
      <c r="L762" s="32"/>
      <c r="M762" s="32"/>
      <c r="N762" s="32"/>
      <c r="O762" s="6"/>
    </row>
    <row r="763" spans="7:15" s="7" customFormat="1" x14ac:dyDescent="0.2">
      <c r="G763" s="32"/>
      <c r="H763" s="32"/>
      <c r="I763" s="32"/>
      <c r="J763" s="3"/>
      <c r="K763" s="32"/>
      <c r="L763" s="32"/>
      <c r="M763" s="32"/>
      <c r="N763" s="32"/>
      <c r="O763" s="6"/>
    </row>
    <row r="764" spans="7:15" s="7" customFormat="1" x14ac:dyDescent="0.2">
      <c r="G764" s="32"/>
      <c r="H764" s="32"/>
      <c r="I764" s="32"/>
      <c r="J764" s="3"/>
      <c r="K764" s="32"/>
      <c r="L764" s="32"/>
      <c r="M764" s="32"/>
      <c r="N764" s="32"/>
      <c r="O764" s="6"/>
    </row>
    <row r="765" spans="7:15" s="7" customFormat="1" x14ac:dyDescent="0.2">
      <c r="G765" s="32"/>
      <c r="H765" s="32"/>
      <c r="I765" s="32"/>
      <c r="J765" s="3"/>
      <c r="K765" s="32"/>
      <c r="L765" s="32"/>
      <c r="M765" s="32"/>
      <c r="N765" s="32"/>
      <c r="O765" s="6"/>
    </row>
    <row r="766" spans="7:15" s="7" customFormat="1" x14ac:dyDescent="0.2">
      <c r="G766" s="32"/>
      <c r="H766" s="32"/>
      <c r="I766" s="32"/>
      <c r="J766" s="3"/>
      <c r="K766" s="32"/>
      <c r="L766" s="32"/>
      <c r="M766" s="32"/>
      <c r="N766" s="32"/>
      <c r="O766" s="6"/>
    </row>
    <row r="767" spans="7:15" s="7" customFormat="1" x14ac:dyDescent="0.2">
      <c r="G767" s="32"/>
      <c r="H767" s="32"/>
      <c r="I767" s="32"/>
      <c r="J767" s="3"/>
      <c r="K767" s="32"/>
      <c r="L767" s="32"/>
      <c r="M767" s="32"/>
      <c r="N767" s="32"/>
      <c r="O767" s="6"/>
    </row>
    <row r="768" spans="7:15" s="7" customFormat="1" x14ac:dyDescent="0.2">
      <c r="G768" s="32"/>
      <c r="H768" s="32"/>
      <c r="I768" s="32"/>
      <c r="J768" s="3"/>
      <c r="K768" s="32"/>
      <c r="L768" s="32"/>
      <c r="M768" s="32"/>
      <c r="N768" s="32"/>
      <c r="O768" s="6"/>
    </row>
    <row r="769" spans="7:15" s="7" customFormat="1" x14ac:dyDescent="0.2">
      <c r="G769" s="32"/>
      <c r="H769" s="32"/>
      <c r="I769" s="32"/>
      <c r="J769" s="3"/>
      <c r="K769" s="32"/>
      <c r="L769" s="32"/>
      <c r="M769" s="32"/>
      <c r="N769" s="32"/>
      <c r="O769" s="6"/>
    </row>
    <row r="770" spans="7:15" s="7" customFormat="1" x14ac:dyDescent="0.2">
      <c r="G770" s="32"/>
      <c r="H770" s="32"/>
      <c r="I770" s="32"/>
      <c r="J770" s="3"/>
      <c r="K770" s="32"/>
      <c r="L770" s="32"/>
      <c r="M770" s="32"/>
      <c r="N770" s="32"/>
      <c r="O770" s="6"/>
    </row>
    <row r="771" spans="7:15" s="7" customFormat="1" x14ac:dyDescent="0.2">
      <c r="G771" s="32"/>
      <c r="H771" s="32"/>
      <c r="I771" s="32"/>
      <c r="J771" s="3"/>
      <c r="K771" s="32"/>
      <c r="L771" s="32"/>
      <c r="M771" s="32"/>
      <c r="N771" s="32"/>
      <c r="O771" s="6"/>
    </row>
    <row r="772" spans="7:15" s="7" customFormat="1" x14ac:dyDescent="0.2">
      <c r="G772" s="32"/>
      <c r="H772" s="32"/>
      <c r="I772" s="32"/>
      <c r="J772" s="3"/>
      <c r="K772" s="32"/>
      <c r="L772" s="32"/>
      <c r="M772" s="32"/>
      <c r="N772" s="32"/>
      <c r="O772" s="6"/>
    </row>
    <row r="773" spans="7:15" s="7" customFormat="1" x14ac:dyDescent="0.2">
      <c r="G773" s="32"/>
      <c r="H773" s="32"/>
      <c r="I773" s="32"/>
      <c r="J773" s="3"/>
      <c r="K773" s="32"/>
      <c r="L773" s="32"/>
      <c r="M773" s="32"/>
      <c r="N773" s="32"/>
      <c r="O773" s="6"/>
    </row>
    <row r="774" spans="7:15" s="7" customFormat="1" x14ac:dyDescent="0.2">
      <c r="G774" s="32"/>
      <c r="H774" s="32"/>
      <c r="I774" s="32"/>
      <c r="J774" s="3"/>
      <c r="K774" s="32"/>
      <c r="L774" s="32"/>
      <c r="M774" s="32"/>
      <c r="N774" s="32"/>
      <c r="O774" s="6"/>
    </row>
    <row r="775" spans="7:15" s="7" customFormat="1" x14ac:dyDescent="0.2">
      <c r="G775" s="32"/>
      <c r="H775" s="32"/>
      <c r="I775" s="32"/>
      <c r="J775" s="3"/>
      <c r="K775" s="32"/>
      <c r="L775" s="32"/>
      <c r="M775" s="32"/>
      <c r="N775" s="32"/>
      <c r="O775" s="6"/>
    </row>
    <row r="776" spans="7:15" s="7" customFormat="1" x14ac:dyDescent="0.2">
      <c r="G776" s="32"/>
      <c r="H776" s="32"/>
      <c r="I776" s="32"/>
      <c r="J776" s="3"/>
      <c r="K776" s="32"/>
      <c r="L776" s="32"/>
      <c r="M776" s="32"/>
      <c r="N776" s="32"/>
      <c r="O776" s="6"/>
    </row>
    <row r="777" spans="7:15" s="7" customFormat="1" x14ac:dyDescent="0.2">
      <c r="G777" s="32"/>
      <c r="H777" s="32"/>
      <c r="I777" s="32"/>
      <c r="J777" s="3"/>
      <c r="K777" s="32"/>
      <c r="L777" s="32"/>
      <c r="M777" s="32"/>
      <c r="N777" s="32"/>
      <c r="O777" s="6"/>
    </row>
    <row r="778" spans="7:15" s="7" customFormat="1" x14ac:dyDescent="0.2">
      <c r="G778" s="32"/>
      <c r="H778" s="32"/>
      <c r="I778" s="32"/>
      <c r="J778" s="3"/>
      <c r="K778" s="32"/>
      <c r="L778" s="32"/>
      <c r="M778" s="32"/>
      <c r="N778" s="32"/>
      <c r="O778" s="6"/>
    </row>
    <row r="779" spans="7:15" s="7" customFormat="1" x14ac:dyDescent="0.2">
      <c r="G779" s="32"/>
      <c r="H779" s="32"/>
      <c r="I779" s="32"/>
      <c r="J779" s="3"/>
      <c r="K779" s="32"/>
      <c r="L779" s="32"/>
      <c r="M779" s="32"/>
      <c r="N779" s="32"/>
      <c r="O779" s="6"/>
    </row>
    <row r="780" spans="7:15" s="7" customFormat="1" x14ac:dyDescent="0.2">
      <c r="G780" s="32"/>
      <c r="H780" s="32"/>
      <c r="I780" s="32"/>
      <c r="J780" s="3"/>
      <c r="K780" s="32"/>
      <c r="L780" s="32"/>
      <c r="M780" s="32"/>
      <c r="N780" s="32"/>
      <c r="O780" s="6"/>
    </row>
    <row r="781" spans="7:15" s="7" customFormat="1" x14ac:dyDescent="0.2">
      <c r="G781" s="32"/>
      <c r="H781" s="32"/>
      <c r="I781" s="32"/>
      <c r="J781" s="3"/>
      <c r="K781" s="32"/>
      <c r="L781" s="32"/>
      <c r="M781" s="32"/>
      <c r="N781" s="32"/>
      <c r="O781" s="6"/>
    </row>
    <row r="782" spans="7:15" s="7" customFormat="1" x14ac:dyDescent="0.2">
      <c r="G782" s="32"/>
      <c r="H782" s="32"/>
      <c r="I782" s="32"/>
      <c r="J782" s="3"/>
      <c r="K782" s="32"/>
      <c r="L782" s="32"/>
      <c r="M782" s="32"/>
      <c r="N782" s="32"/>
      <c r="O782" s="6"/>
    </row>
    <row r="783" spans="7:15" s="7" customFormat="1" x14ac:dyDescent="0.2">
      <c r="G783" s="32"/>
      <c r="H783" s="32"/>
      <c r="I783" s="32"/>
      <c r="J783" s="3"/>
      <c r="K783" s="32"/>
      <c r="L783" s="32"/>
      <c r="M783" s="32"/>
      <c r="N783" s="32"/>
      <c r="O783" s="6"/>
    </row>
    <row r="784" spans="7:15" s="7" customFormat="1" x14ac:dyDescent="0.2">
      <c r="G784" s="32"/>
      <c r="H784" s="32"/>
      <c r="I784" s="32"/>
      <c r="J784" s="3"/>
      <c r="K784" s="32"/>
      <c r="L784" s="32"/>
      <c r="M784" s="32"/>
      <c r="N784" s="32"/>
      <c r="O784" s="6"/>
    </row>
    <row r="785" spans="7:15" s="7" customFormat="1" x14ac:dyDescent="0.2">
      <c r="G785" s="32"/>
      <c r="H785" s="32"/>
      <c r="I785" s="32"/>
      <c r="J785" s="3"/>
      <c r="K785" s="32"/>
      <c r="L785" s="32"/>
      <c r="M785" s="32"/>
      <c r="N785" s="32"/>
      <c r="O785" s="6"/>
    </row>
    <row r="786" spans="7:15" s="7" customFormat="1" x14ac:dyDescent="0.2">
      <c r="G786" s="32"/>
      <c r="H786" s="32"/>
      <c r="I786" s="32"/>
      <c r="J786" s="3"/>
      <c r="K786" s="32"/>
      <c r="L786" s="32"/>
      <c r="M786" s="32"/>
      <c r="N786" s="32"/>
      <c r="O786" s="6"/>
    </row>
    <row r="787" spans="7:15" s="7" customFormat="1" x14ac:dyDescent="0.2">
      <c r="G787" s="32"/>
      <c r="H787" s="32"/>
      <c r="I787" s="32"/>
      <c r="J787" s="3"/>
      <c r="K787" s="32"/>
      <c r="L787" s="32"/>
      <c r="M787" s="32"/>
      <c r="N787" s="32"/>
      <c r="O787" s="6"/>
    </row>
    <row r="788" spans="7:15" s="7" customFormat="1" x14ac:dyDescent="0.2">
      <c r="G788" s="32"/>
      <c r="H788" s="32"/>
      <c r="I788" s="32"/>
      <c r="J788" s="3"/>
      <c r="K788" s="32"/>
      <c r="L788" s="32"/>
      <c r="M788" s="32"/>
      <c r="N788" s="32"/>
      <c r="O788" s="6"/>
    </row>
    <row r="789" spans="7:15" s="7" customFormat="1" x14ac:dyDescent="0.2">
      <c r="G789" s="32"/>
      <c r="H789" s="32"/>
      <c r="I789" s="32"/>
      <c r="J789" s="3"/>
      <c r="K789" s="32"/>
      <c r="L789" s="32"/>
      <c r="M789" s="32"/>
      <c r="N789" s="32"/>
      <c r="O789" s="6"/>
    </row>
    <row r="790" spans="7:15" s="7" customFormat="1" x14ac:dyDescent="0.2">
      <c r="G790" s="32"/>
      <c r="H790" s="32"/>
      <c r="I790" s="32"/>
      <c r="J790" s="3"/>
      <c r="K790" s="32"/>
      <c r="L790" s="32"/>
      <c r="M790" s="32"/>
      <c r="N790" s="32"/>
      <c r="O790" s="6"/>
    </row>
    <row r="791" spans="7:15" s="7" customFormat="1" x14ac:dyDescent="0.2">
      <c r="G791" s="32"/>
      <c r="H791" s="32"/>
      <c r="I791" s="32"/>
      <c r="J791" s="3"/>
      <c r="K791" s="32"/>
      <c r="L791" s="32"/>
      <c r="M791" s="32"/>
      <c r="N791" s="32"/>
      <c r="O791" s="6"/>
    </row>
    <row r="792" spans="7:15" s="7" customFormat="1" x14ac:dyDescent="0.2">
      <c r="G792" s="32"/>
      <c r="H792" s="32"/>
      <c r="I792" s="32"/>
      <c r="J792" s="3"/>
      <c r="K792" s="32"/>
      <c r="L792" s="32"/>
      <c r="M792" s="32"/>
      <c r="N792" s="32"/>
      <c r="O792" s="6"/>
    </row>
    <row r="793" spans="7:15" s="7" customFormat="1" x14ac:dyDescent="0.2">
      <c r="G793" s="32"/>
      <c r="H793" s="32"/>
      <c r="I793" s="32"/>
      <c r="J793" s="3"/>
      <c r="K793" s="32"/>
      <c r="L793" s="32"/>
      <c r="M793" s="32"/>
      <c r="N793" s="32"/>
      <c r="O793" s="6"/>
    </row>
    <row r="794" spans="7:15" s="7" customFormat="1" x14ac:dyDescent="0.2">
      <c r="G794" s="32"/>
      <c r="H794" s="32"/>
      <c r="I794" s="32"/>
      <c r="J794" s="3"/>
      <c r="K794" s="32"/>
      <c r="L794" s="32"/>
      <c r="M794" s="32"/>
      <c r="N794" s="32"/>
      <c r="O794" s="6"/>
    </row>
    <row r="795" spans="7:15" s="7" customFormat="1" x14ac:dyDescent="0.2">
      <c r="G795" s="32"/>
      <c r="H795" s="32"/>
      <c r="I795" s="32"/>
      <c r="J795" s="3"/>
      <c r="K795" s="32"/>
      <c r="L795" s="32"/>
      <c r="M795" s="32"/>
      <c r="N795" s="32"/>
      <c r="O795" s="6"/>
    </row>
    <row r="796" spans="7:15" s="7" customFormat="1" x14ac:dyDescent="0.2">
      <c r="G796" s="32"/>
      <c r="H796" s="32"/>
      <c r="I796" s="32"/>
      <c r="J796" s="3"/>
      <c r="K796" s="32"/>
      <c r="L796" s="32"/>
      <c r="M796" s="32"/>
      <c r="N796" s="32"/>
      <c r="O796" s="6"/>
    </row>
    <row r="797" spans="7:15" s="7" customFormat="1" x14ac:dyDescent="0.2">
      <c r="G797" s="32"/>
      <c r="H797" s="32"/>
      <c r="I797" s="32"/>
      <c r="J797" s="3"/>
      <c r="K797" s="32"/>
      <c r="L797" s="32"/>
      <c r="M797" s="32"/>
      <c r="N797" s="32"/>
      <c r="O797" s="6"/>
    </row>
    <row r="798" spans="7:15" s="7" customFormat="1" x14ac:dyDescent="0.2">
      <c r="G798" s="32"/>
      <c r="H798" s="32"/>
      <c r="I798" s="32"/>
      <c r="J798" s="3"/>
      <c r="K798" s="32"/>
      <c r="L798" s="32"/>
      <c r="M798" s="32"/>
      <c r="N798" s="32"/>
      <c r="O798" s="6"/>
    </row>
    <row r="799" spans="7:15" s="7" customFormat="1" x14ac:dyDescent="0.2">
      <c r="G799" s="32"/>
      <c r="H799" s="32"/>
      <c r="I799" s="32"/>
      <c r="J799" s="3"/>
      <c r="K799" s="32"/>
      <c r="L799" s="32"/>
      <c r="M799" s="32"/>
      <c r="N799" s="32"/>
      <c r="O799" s="6"/>
    </row>
    <row r="800" spans="7:15" s="7" customFormat="1" x14ac:dyDescent="0.2">
      <c r="G800" s="32"/>
      <c r="H800" s="32"/>
      <c r="I800" s="32"/>
      <c r="J800" s="3"/>
      <c r="K800" s="32"/>
      <c r="L800" s="32"/>
      <c r="M800" s="32"/>
      <c r="N800" s="32"/>
      <c r="O800" s="6"/>
    </row>
    <row r="801" spans="7:15" s="7" customFormat="1" x14ac:dyDescent="0.2">
      <c r="G801" s="32"/>
      <c r="H801" s="32"/>
      <c r="I801" s="32"/>
      <c r="J801" s="3"/>
      <c r="K801" s="32"/>
      <c r="L801" s="32"/>
      <c r="M801" s="32"/>
      <c r="N801" s="32"/>
      <c r="O801" s="6"/>
    </row>
    <row r="802" spans="7:15" s="7" customFormat="1" x14ac:dyDescent="0.2">
      <c r="G802" s="32"/>
      <c r="H802" s="32"/>
      <c r="I802" s="32"/>
      <c r="J802" s="3"/>
      <c r="K802" s="32"/>
      <c r="L802" s="32"/>
      <c r="M802" s="32"/>
      <c r="N802" s="32"/>
      <c r="O802" s="6"/>
    </row>
    <row r="803" spans="7:15" s="7" customFormat="1" x14ac:dyDescent="0.2">
      <c r="G803" s="32"/>
      <c r="H803" s="32"/>
      <c r="I803" s="32"/>
      <c r="J803" s="3"/>
      <c r="K803" s="32"/>
      <c r="L803" s="32"/>
      <c r="M803" s="32"/>
      <c r="N803" s="32"/>
      <c r="O803" s="6"/>
    </row>
    <row r="804" spans="7:15" s="7" customFormat="1" x14ac:dyDescent="0.2">
      <c r="G804" s="32"/>
      <c r="H804" s="32"/>
      <c r="I804" s="32"/>
      <c r="J804" s="3"/>
      <c r="K804" s="32"/>
      <c r="L804" s="32"/>
      <c r="M804" s="32"/>
      <c r="N804" s="32"/>
      <c r="O804" s="6"/>
    </row>
    <row r="805" spans="7:15" s="7" customFormat="1" x14ac:dyDescent="0.2">
      <c r="G805" s="32"/>
      <c r="H805" s="32"/>
      <c r="I805" s="32"/>
      <c r="J805" s="3"/>
      <c r="K805" s="32"/>
      <c r="L805" s="32"/>
      <c r="M805" s="32"/>
      <c r="N805" s="32"/>
      <c r="O805" s="6"/>
    </row>
    <row r="806" spans="7:15" s="7" customFormat="1" x14ac:dyDescent="0.2">
      <c r="G806" s="32"/>
      <c r="H806" s="32"/>
      <c r="I806" s="32"/>
      <c r="J806" s="3"/>
      <c r="K806" s="32"/>
      <c r="L806" s="32"/>
      <c r="M806" s="32"/>
      <c r="N806" s="32"/>
      <c r="O806" s="6"/>
    </row>
    <row r="807" spans="7:15" s="7" customFormat="1" x14ac:dyDescent="0.2">
      <c r="G807" s="32"/>
      <c r="H807" s="32"/>
      <c r="I807" s="32"/>
      <c r="J807" s="3"/>
      <c r="K807" s="32"/>
      <c r="L807" s="32"/>
      <c r="M807" s="32"/>
      <c r="N807" s="32"/>
      <c r="O807" s="6"/>
    </row>
    <row r="808" spans="7:15" s="7" customFormat="1" x14ac:dyDescent="0.2">
      <c r="G808" s="32"/>
      <c r="H808" s="32"/>
      <c r="I808" s="32"/>
      <c r="J808" s="3"/>
      <c r="K808" s="32"/>
      <c r="L808" s="32"/>
      <c r="M808" s="32"/>
      <c r="N808" s="32"/>
      <c r="O808" s="6"/>
    </row>
    <row r="809" spans="7:15" s="7" customFormat="1" x14ac:dyDescent="0.2">
      <c r="G809" s="32"/>
      <c r="H809" s="32"/>
      <c r="I809" s="32"/>
      <c r="J809" s="3"/>
      <c r="K809" s="32"/>
      <c r="L809" s="32"/>
      <c r="M809" s="32"/>
      <c r="N809" s="32"/>
      <c r="O809" s="6"/>
    </row>
    <row r="810" spans="7:15" s="7" customFormat="1" x14ac:dyDescent="0.2">
      <c r="G810" s="32"/>
      <c r="H810" s="32"/>
      <c r="I810" s="32"/>
      <c r="J810" s="3"/>
      <c r="K810" s="32"/>
      <c r="L810" s="32"/>
      <c r="M810" s="32"/>
      <c r="N810" s="32"/>
      <c r="O810" s="6"/>
    </row>
    <row r="811" spans="7:15" s="7" customFormat="1" x14ac:dyDescent="0.2">
      <c r="G811" s="32"/>
      <c r="H811" s="32"/>
      <c r="I811" s="32"/>
      <c r="J811" s="3"/>
      <c r="K811" s="32"/>
      <c r="L811" s="32"/>
      <c r="M811" s="32"/>
      <c r="N811" s="32"/>
      <c r="O811" s="6"/>
    </row>
    <row r="812" spans="7:15" s="7" customFormat="1" x14ac:dyDescent="0.2">
      <c r="G812" s="32"/>
      <c r="H812" s="32"/>
      <c r="I812" s="32"/>
      <c r="J812" s="3"/>
      <c r="K812" s="32"/>
      <c r="L812" s="32"/>
      <c r="M812" s="32"/>
      <c r="N812" s="32"/>
      <c r="O812" s="6"/>
    </row>
    <row r="813" spans="7:15" s="7" customFormat="1" x14ac:dyDescent="0.2">
      <c r="G813" s="32"/>
      <c r="H813" s="32"/>
      <c r="I813" s="32"/>
      <c r="J813" s="3"/>
      <c r="K813" s="32"/>
      <c r="L813" s="32"/>
      <c r="M813" s="32"/>
      <c r="N813" s="32"/>
      <c r="O813" s="6"/>
    </row>
    <row r="814" spans="7:15" s="7" customFormat="1" x14ac:dyDescent="0.2">
      <c r="G814" s="32"/>
      <c r="H814" s="32"/>
      <c r="I814" s="32"/>
      <c r="J814" s="3"/>
      <c r="K814" s="32"/>
      <c r="L814" s="32"/>
      <c r="M814" s="32"/>
      <c r="N814" s="32"/>
      <c r="O814" s="6"/>
    </row>
    <row r="815" spans="7:15" s="7" customFormat="1" x14ac:dyDescent="0.2">
      <c r="G815" s="32"/>
      <c r="H815" s="32"/>
      <c r="I815" s="32"/>
      <c r="J815" s="3"/>
      <c r="K815" s="32"/>
      <c r="L815" s="32"/>
      <c r="M815" s="32"/>
      <c r="N815" s="32"/>
      <c r="O815" s="6"/>
    </row>
    <row r="816" spans="7:15" s="7" customFormat="1" x14ac:dyDescent="0.2">
      <c r="G816" s="32"/>
      <c r="H816" s="32"/>
      <c r="I816" s="32"/>
      <c r="J816" s="3"/>
      <c r="K816" s="32"/>
      <c r="L816" s="32"/>
      <c r="M816" s="32"/>
      <c r="N816" s="32"/>
      <c r="O816" s="6"/>
    </row>
    <row r="817" spans="7:15" s="7" customFormat="1" x14ac:dyDescent="0.2">
      <c r="G817" s="32"/>
      <c r="H817" s="32"/>
      <c r="I817" s="32"/>
      <c r="J817" s="3"/>
      <c r="K817" s="32"/>
      <c r="L817" s="32"/>
      <c r="M817" s="32"/>
      <c r="N817" s="32"/>
      <c r="O817" s="6"/>
    </row>
    <row r="818" spans="7:15" s="7" customFormat="1" x14ac:dyDescent="0.2">
      <c r="G818" s="32"/>
      <c r="H818" s="32"/>
      <c r="I818" s="32"/>
      <c r="J818" s="3"/>
      <c r="K818" s="32"/>
      <c r="L818" s="32"/>
      <c r="M818" s="32"/>
      <c r="N818" s="32"/>
      <c r="O818" s="6"/>
    </row>
    <row r="819" spans="7:15" s="7" customFormat="1" x14ac:dyDescent="0.2">
      <c r="G819" s="32"/>
      <c r="H819" s="32"/>
      <c r="I819" s="32"/>
      <c r="J819" s="3"/>
      <c r="K819" s="32"/>
      <c r="L819" s="32"/>
      <c r="M819" s="32"/>
      <c r="N819" s="32"/>
      <c r="O819" s="6"/>
    </row>
    <row r="820" spans="7:15" s="7" customFormat="1" x14ac:dyDescent="0.2">
      <c r="G820" s="32"/>
      <c r="H820" s="32"/>
      <c r="I820" s="32"/>
      <c r="J820" s="3"/>
      <c r="K820" s="32"/>
      <c r="L820" s="32"/>
      <c r="M820" s="32"/>
      <c r="N820" s="32"/>
      <c r="O820" s="6"/>
    </row>
    <row r="821" spans="7:15" s="7" customFormat="1" x14ac:dyDescent="0.2">
      <c r="G821" s="32"/>
      <c r="H821" s="32"/>
      <c r="I821" s="32"/>
      <c r="J821" s="3"/>
      <c r="K821" s="32"/>
      <c r="L821" s="32"/>
      <c r="M821" s="32"/>
      <c r="N821" s="32"/>
      <c r="O821" s="6"/>
    </row>
    <row r="822" spans="7:15" s="7" customFormat="1" x14ac:dyDescent="0.2">
      <c r="G822" s="32"/>
      <c r="H822" s="32"/>
      <c r="I822" s="32"/>
      <c r="J822" s="3"/>
      <c r="K822" s="32"/>
      <c r="L822" s="32"/>
      <c r="M822" s="32"/>
      <c r="N822" s="32"/>
      <c r="O822" s="6"/>
    </row>
    <row r="823" spans="7:15" s="7" customFormat="1" x14ac:dyDescent="0.2">
      <c r="G823" s="32"/>
      <c r="H823" s="32"/>
      <c r="I823" s="32"/>
      <c r="J823" s="3"/>
      <c r="K823" s="32"/>
      <c r="L823" s="32"/>
      <c r="M823" s="32"/>
      <c r="N823" s="32"/>
      <c r="O823" s="6"/>
    </row>
    <row r="824" spans="7:15" s="7" customFormat="1" x14ac:dyDescent="0.2">
      <c r="G824" s="32"/>
      <c r="H824" s="32"/>
      <c r="I824" s="32"/>
      <c r="J824" s="3"/>
      <c r="K824" s="32"/>
      <c r="L824" s="32"/>
      <c r="M824" s="32"/>
      <c r="N824" s="32"/>
      <c r="O824" s="6"/>
    </row>
    <row r="825" spans="7:15" s="7" customFormat="1" x14ac:dyDescent="0.2">
      <c r="G825" s="32"/>
      <c r="H825" s="32"/>
      <c r="I825" s="32"/>
      <c r="J825" s="3"/>
      <c r="K825" s="32"/>
      <c r="L825" s="32"/>
      <c r="M825" s="32"/>
      <c r="N825" s="32"/>
      <c r="O825" s="6"/>
    </row>
    <row r="826" spans="7:15" s="7" customFormat="1" x14ac:dyDescent="0.2">
      <c r="G826" s="32"/>
      <c r="H826" s="32"/>
      <c r="I826" s="32"/>
      <c r="J826" s="3"/>
      <c r="K826" s="32"/>
      <c r="L826" s="32"/>
      <c r="M826" s="32"/>
      <c r="N826" s="32"/>
      <c r="O826" s="6"/>
    </row>
    <row r="827" spans="7:15" s="7" customFormat="1" x14ac:dyDescent="0.2">
      <c r="G827" s="32"/>
      <c r="H827" s="32"/>
      <c r="I827" s="32"/>
      <c r="J827" s="3"/>
      <c r="K827" s="32"/>
      <c r="L827" s="32"/>
      <c r="M827" s="32"/>
      <c r="N827" s="32"/>
      <c r="O827" s="6"/>
    </row>
    <row r="828" spans="7:15" s="7" customFormat="1" x14ac:dyDescent="0.2">
      <c r="G828" s="32"/>
      <c r="H828" s="32"/>
      <c r="I828" s="32"/>
      <c r="J828" s="3"/>
      <c r="K828" s="32"/>
      <c r="L828" s="32"/>
      <c r="M828" s="32"/>
      <c r="N828" s="32"/>
      <c r="O828" s="6"/>
    </row>
    <row r="829" spans="7:15" s="7" customFormat="1" x14ac:dyDescent="0.2">
      <c r="G829" s="32"/>
      <c r="H829" s="32"/>
      <c r="I829" s="32"/>
      <c r="J829" s="3"/>
      <c r="K829" s="32"/>
      <c r="L829" s="32"/>
      <c r="M829" s="32"/>
      <c r="N829" s="32"/>
      <c r="O829" s="6"/>
    </row>
    <row r="830" spans="7:15" s="7" customFormat="1" x14ac:dyDescent="0.2">
      <c r="G830" s="32"/>
      <c r="H830" s="32"/>
      <c r="I830" s="32"/>
      <c r="J830" s="3"/>
      <c r="K830" s="32"/>
      <c r="L830" s="32"/>
      <c r="M830" s="32"/>
      <c r="N830" s="32"/>
      <c r="O830" s="6"/>
    </row>
    <row r="831" spans="7:15" s="7" customFormat="1" x14ac:dyDescent="0.2">
      <c r="G831" s="32"/>
      <c r="H831" s="32"/>
      <c r="I831" s="32"/>
      <c r="J831" s="3"/>
      <c r="K831" s="32"/>
      <c r="L831" s="32"/>
      <c r="M831" s="32"/>
      <c r="N831" s="32"/>
      <c r="O831" s="6"/>
    </row>
    <row r="832" spans="7:15" s="7" customFormat="1" x14ac:dyDescent="0.2">
      <c r="G832" s="32"/>
      <c r="H832" s="32"/>
      <c r="I832" s="32"/>
      <c r="J832" s="3"/>
      <c r="K832" s="32"/>
      <c r="L832" s="32"/>
      <c r="M832" s="32"/>
      <c r="N832" s="32"/>
      <c r="O832" s="6"/>
    </row>
    <row r="833" spans="7:15" s="7" customFormat="1" x14ac:dyDescent="0.2">
      <c r="G833" s="32"/>
      <c r="H833" s="32"/>
      <c r="I833" s="32"/>
      <c r="J833" s="3"/>
      <c r="K833" s="32"/>
      <c r="L833" s="32"/>
      <c r="M833" s="32"/>
      <c r="N833" s="32"/>
      <c r="O833" s="6"/>
    </row>
    <row r="834" spans="7:15" s="7" customFormat="1" x14ac:dyDescent="0.2">
      <c r="G834" s="32"/>
      <c r="H834" s="32"/>
      <c r="I834" s="32"/>
      <c r="J834" s="3"/>
      <c r="K834" s="32"/>
      <c r="L834" s="32"/>
      <c r="M834" s="32"/>
      <c r="N834" s="32"/>
      <c r="O834" s="6"/>
    </row>
    <row r="835" spans="7:15" s="7" customFormat="1" x14ac:dyDescent="0.2">
      <c r="G835" s="32"/>
      <c r="H835" s="32"/>
      <c r="I835" s="32"/>
      <c r="J835" s="3"/>
      <c r="K835" s="32"/>
      <c r="L835" s="32"/>
      <c r="M835" s="32"/>
      <c r="N835" s="32"/>
      <c r="O835" s="6"/>
    </row>
    <row r="836" spans="7:15" s="7" customFormat="1" x14ac:dyDescent="0.2">
      <c r="G836" s="32"/>
      <c r="H836" s="32"/>
      <c r="I836" s="32"/>
      <c r="J836" s="3"/>
      <c r="K836" s="32"/>
      <c r="L836" s="32"/>
      <c r="M836" s="32"/>
      <c r="N836" s="32"/>
      <c r="O836" s="6"/>
    </row>
    <row r="837" spans="7:15" s="7" customFormat="1" x14ac:dyDescent="0.2">
      <c r="G837" s="32"/>
      <c r="H837" s="32"/>
      <c r="I837" s="32"/>
      <c r="J837" s="3"/>
      <c r="K837" s="32"/>
      <c r="L837" s="32"/>
      <c r="M837" s="32"/>
      <c r="N837" s="32"/>
      <c r="O837" s="6"/>
    </row>
    <row r="838" spans="7:15" s="7" customFormat="1" x14ac:dyDescent="0.2">
      <c r="G838" s="32"/>
      <c r="H838" s="32"/>
      <c r="I838" s="32"/>
      <c r="J838" s="3"/>
      <c r="K838" s="32"/>
      <c r="L838" s="32"/>
      <c r="M838" s="32"/>
      <c r="N838" s="32"/>
      <c r="O838" s="6"/>
    </row>
    <row r="839" spans="7:15" s="7" customFormat="1" x14ac:dyDescent="0.2">
      <c r="G839" s="32"/>
      <c r="H839" s="32"/>
      <c r="I839" s="32"/>
      <c r="J839" s="3"/>
      <c r="K839" s="32"/>
      <c r="L839" s="32"/>
      <c r="M839" s="32"/>
      <c r="N839" s="32"/>
      <c r="O839" s="6"/>
    </row>
    <row r="840" spans="7:15" s="7" customFormat="1" x14ac:dyDescent="0.2">
      <c r="G840" s="32"/>
      <c r="H840" s="32"/>
      <c r="I840" s="32"/>
      <c r="J840" s="3"/>
      <c r="K840" s="32"/>
      <c r="L840" s="32"/>
      <c r="M840" s="32"/>
      <c r="N840" s="32"/>
      <c r="O840" s="6"/>
    </row>
    <row r="841" spans="7:15" s="7" customFormat="1" x14ac:dyDescent="0.2">
      <c r="G841" s="32"/>
      <c r="H841" s="32"/>
      <c r="I841" s="32"/>
      <c r="J841" s="3"/>
      <c r="K841" s="32"/>
      <c r="L841" s="32"/>
      <c r="M841" s="32"/>
      <c r="N841" s="32"/>
      <c r="O841" s="6"/>
    </row>
    <row r="842" spans="7:15" s="7" customFormat="1" x14ac:dyDescent="0.2">
      <c r="G842" s="32"/>
      <c r="H842" s="32"/>
      <c r="I842" s="32"/>
      <c r="J842" s="3"/>
      <c r="K842" s="32"/>
      <c r="L842" s="32"/>
      <c r="M842" s="32"/>
      <c r="N842" s="32"/>
      <c r="O842" s="6"/>
    </row>
    <row r="843" spans="7:15" s="7" customFormat="1" x14ac:dyDescent="0.2">
      <c r="G843" s="32"/>
      <c r="H843" s="32"/>
      <c r="I843" s="32"/>
      <c r="J843" s="3"/>
      <c r="K843" s="32"/>
      <c r="L843" s="32"/>
      <c r="M843" s="32"/>
      <c r="N843" s="32"/>
      <c r="O843" s="6"/>
    </row>
    <row r="844" spans="7:15" s="7" customFormat="1" x14ac:dyDescent="0.2">
      <c r="G844" s="32"/>
      <c r="H844" s="32"/>
      <c r="I844" s="32"/>
      <c r="J844" s="3"/>
      <c r="K844" s="32"/>
      <c r="L844" s="32"/>
      <c r="M844" s="32"/>
      <c r="N844" s="32"/>
      <c r="O844" s="6"/>
    </row>
    <row r="845" spans="7:15" s="7" customFormat="1" x14ac:dyDescent="0.2">
      <c r="G845" s="32"/>
      <c r="H845" s="32"/>
      <c r="I845" s="32"/>
      <c r="J845" s="3"/>
      <c r="K845" s="32"/>
      <c r="L845" s="32"/>
      <c r="M845" s="32"/>
      <c r="N845" s="32"/>
      <c r="O845" s="6"/>
    </row>
    <row r="846" spans="7:15" s="7" customFormat="1" x14ac:dyDescent="0.2">
      <c r="G846" s="32"/>
      <c r="H846" s="32"/>
      <c r="I846" s="32"/>
      <c r="J846" s="3"/>
      <c r="K846" s="32"/>
      <c r="L846" s="32"/>
      <c r="M846" s="32"/>
      <c r="N846" s="32"/>
      <c r="O846" s="6"/>
    </row>
    <row r="847" spans="7:15" s="7" customFormat="1" x14ac:dyDescent="0.2">
      <c r="G847" s="32"/>
      <c r="H847" s="32"/>
      <c r="I847" s="32"/>
      <c r="J847" s="3"/>
      <c r="K847" s="32"/>
      <c r="L847" s="32"/>
      <c r="M847" s="32"/>
      <c r="N847" s="32"/>
      <c r="O847" s="6"/>
    </row>
    <row r="848" spans="7:15" s="7" customFormat="1" x14ac:dyDescent="0.2">
      <c r="G848" s="32"/>
      <c r="H848" s="32"/>
      <c r="I848" s="32"/>
      <c r="J848" s="3"/>
      <c r="K848" s="32"/>
      <c r="L848" s="32"/>
      <c r="M848" s="32"/>
      <c r="N848" s="32"/>
      <c r="O848" s="6"/>
    </row>
    <row r="849" spans="7:15" s="7" customFormat="1" x14ac:dyDescent="0.2">
      <c r="G849" s="32"/>
      <c r="H849" s="32"/>
      <c r="I849" s="32"/>
      <c r="J849" s="3"/>
      <c r="K849" s="32"/>
      <c r="L849" s="32"/>
      <c r="M849" s="32"/>
      <c r="N849" s="32"/>
      <c r="O849" s="6"/>
    </row>
    <row r="850" spans="7:15" s="7" customFormat="1" x14ac:dyDescent="0.2">
      <c r="G850" s="32"/>
      <c r="H850" s="32"/>
      <c r="I850" s="32"/>
      <c r="J850" s="3"/>
      <c r="K850" s="32"/>
      <c r="L850" s="32"/>
      <c r="M850" s="32"/>
      <c r="N850" s="32"/>
      <c r="O850" s="6"/>
    </row>
    <row r="851" spans="7:15" s="7" customFormat="1" x14ac:dyDescent="0.2">
      <c r="G851" s="32"/>
      <c r="H851" s="32"/>
      <c r="I851" s="32"/>
      <c r="J851" s="3"/>
      <c r="K851" s="32"/>
      <c r="L851" s="32"/>
      <c r="M851" s="32"/>
      <c r="N851" s="32"/>
      <c r="O851" s="6"/>
    </row>
    <row r="852" spans="7:15" s="7" customFormat="1" x14ac:dyDescent="0.2">
      <c r="G852" s="32"/>
      <c r="H852" s="32"/>
      <c r="I852" s="32"/>
      <c r="J852" s="3"/>
      <c r="K852" s="32"/>
      <c r="L852" s="32"/>
      <c r="M852" s="32"/>
      <c r="N852" s="32"/>
      <c r="O852" s="6"/>
    </row>
    <row r="853" spans="7:15" s="7" customFormat="1" x14ac:dyDescent="0.2">
      <c r="G853" s="32"/>
      <c r="H853" s="32"/>
      <c r="I853" s="32"/>
      <c r="J853" s="3"/>
      <c r="K853" s="32"/>
      <c r="L853" s="32"/>
      <c r="M853" s="32"/>
      <c r="N853" s="32"/>
      <c r="O853" s="6"/>
    </row>
    <row r="854" spans="7:15" s="7" customFormat="1" x14ac:dyDescent="0.2">
      <c r="G854" s="32"/>
      <c r="H854" s="32"/>
      <c r="I854" s="32"/>
      <c r="J854" s="3"/>
      <c r="K854" s="32"/>
      <c r="L854" s="32"/>
      <c r="M854" s="32"/>
      <c r="N854" s="32"/>
      <c r="O854" s="6"/>
    </row>
    <row r="855" spans="7:15" s="7" customFormat="1" x14ac:dyDescent="0.2">
      <c r="G855" s="32"/>
      <c r="H855" s="32"/>
      <c r="I855" s="32"/>
      <c r="J855" s="3"/>
      <c r="K855" s="32"/>
      <c r="L855" s="32"/>
      <c r="M855" s="32"/>
      <c r="N855" s="32"/>
      <c r="O855" s="6"/>
    </row>
    <row r="856" spans="7:15" s="7" customFormat="1" x14ac:dyDescent="0.2">
      <c r="G856" s="32"/>
      <c r="H856" s="32"/>
      <c r="I856" s="32"/>
      <c r="J856" s="3"/>
      <c r="K856" s="32"/>
      <c r="L856" s="32"/>
      <c r="M856" s="32"/>
      <c r="N856" s="32"/>
      <c r="O856" s="6"/>
    </row>
    <row r="857" spans="7:15" s="7" customFormat="1" x14ac:dyDescent="0.2">
      <c r="G857" s="32"/>
      <c r="H857" s="32"/>
      <c r="I857" s="32"/>
      <c r="J857" s="3"/>
      <c r="K857" s="32"/>
      <c r="L857" s="32"/>
      <c r="M857" s="32"/>
      <c r="N857" s="32"/>
      <c r="O857" s="6"/>
    </row>
    <row r="858" spans="7:15" s="7" customFormat="1" x14ac:dyDescent="0.2">
      <c r="G858" s="32"/>
      <c r="H858" s="32"/>
      <c r="I858" s="32"/>
      <c r="J858" s="3"/>
      <c r="K858" s="32"/>
      <c r="L858" s="32"/>
      <c r="M858" s="32"/>
      <c r="N858" s="32"/>
      <c r="O858" s="6"/>
    </row>
    <row r="859" spans="7:15" s="7" customFormat="1" x14ac:dyDescent="0.2">
      <c r="G859" s="32"/>
      <c r="H859" s="32"/>
      <c r="I859" s="32"/>
      <c r="J859" s="3"/>
      <c r="K859" s="32"/>
      <c r="L859" s="32"/>
      <c r="M859" s="32"/>
      <c r="N859" s="32"/>
      <c r="O859" s="6"/>
    </row>
    <row r="860" spans="7:15" s="7" customFormat="1" x14ac:dyDescent="0.2">
      <c r="G860" s="32"/>
      <c r="H860" s="32"/>
      <c r="I860" s="32"/>
      <c r="J860" s="3"/>
      <c r="K860" s="32"/>
      <c r="L860" s="32"/>
      <c r="M860" s="32"/>
      <c r="N860" s="32"/>
      <c r="O860" s="6"/>
    </row>
    <row r="861" spans="7:15" s="7" customFormat="1" x14ac:dyDescent="0.2">
      <c r="G861" s="32"/>
      <c r="H861" s="32"/>
      <c r="I861" s="32"/>
      <c r="J861" s="3"/>
      <c r="K861" s="32"/>
      <c r="L861" s="32"/>
      <c r="M861" s="32"/>
      <c r="N861" s="32"/>
      <c r="O861" s="6"/>
    </row>
    <row r="862" spans="7:15" s="7" customFormat="1" x14ac:dyDescent="0.2">
      <c r="G862" s="32"/>
      <c r="H862" s="32"/>
      <c r="I862" s="32"/>
      <c r="J862" s="3"/>
      <c r="K862" s="32"/>
      <c r="L862" s="32"/>
      <c r="M862" s="32"/>
      <c r="N862" s="32"/>
      <c r="O862" s="6"/>
    </row>
    <row r="863" spans="7:15" s="7" customFormat="1" x14ac:dyDescent="0.2">
      <c r="G863" s="32"/>
      <c r="H863" s="32"/>
      <c r="I863" s="32"/>
      <c r="J863" s="3"/>
      <c r="K863" s="32"/>
      <c r="L863" s="32"/>
      <c r="M863" s="32"/>
      <c r="N863" s="32"/>
      <c r="O863" s="6"/>
    </row>
    <row r="864" spans="7:15" s="7" customFormat="1" x14ac:dyDescent="0.2">
      <c r="G864" s="32"/>
      <c r="H864" s="32"/>
      <c r="I864" s="32"/>
      <c r="J864" s="3"/>
      <c r="K864" s="32"/>
      <c r="L864" s="32"/>
      <c r="M864" s="32"/>
      <c r="N864" s="32"/>
      <c r="O864" s="6"/>
    </row>
    <row r="865" spans="7:15" s="7" customFormat="1" x14ac:dyDescent="0.2">
      <c r="G865" s="32"/>
      <c r="H865" s="32"/>
      <c r="I865" s="32"/>
      <c r="J865" s="3"/>
      <c r="K865" s="32"/>
      <c r="L865" s="32"/>
      <c r="M865" s="32"/>
      <c r="N865" s="32"/>
      <c r="O865" s="6"/>
    </row>
    <row r="866" spans="7:15" s="7" customFormat="1" x14ac:dyDescent="0.2">
      <c r="G866" s="32"/>
      <c r="H866" s="32"/>
      <c r="I866" s="32"/>
      <c r="J866" s="3"/>
      <c r="K866" s="32"/>
      <c r="L866" s="32"/>
      <c r="M866" s="32"/>
      <c r="N866" s="32"/>
      <c r="O866" s="6"/>
    </row>
    <row r="867" spans="7:15" s="7" customFormat="1" x14ac:dyDescent="0.2">
      <c r="G867" s="32"/>
      <c r="H867" s="32"/>
      <c r="I867" s="32"/>
      <c r="J867" s="3"/>
      <c r="K867" s="32"/>
      <c r="L867" s="32"/>
      <c r="M867" s="32"/>
      <c r="N867" s="32"/>
      <c r="O867" s="6"/>
    </row>
    <row r="868" spans="7:15" s="7" customFormat="1" x14ac:dyDescent="0.2">
      <c r="G868" s="32"/>
      <c r="H868" s="32"/>
      <c r="I868" s="32"/>
      <c r="J868" s="3"/>
      <c r="K868" s="32"/>
      <c r="L868" s="32"/>
      <c r="M868" s="32"/>
      <c r="N868" s="32"/>
      <c r="O868" s="6"/>
    </row>
    <row r="869" spans="7:15" s="7" customFormat="1" x14ac:dyDescent="0.2">
      <c r="G869" s="32"/>
      <c r="H869" s="32"/>
      <c r="I869" s="32"/>
      <c r="J869" s="3"/>
      <c r="K869" s="32"/>
      <c r="L869" s="32"/>
      <c r="M869" s="32"/>
      <c r="N869" s="32"/>
      <c r="O869" s="6"/>
    </row>
    <row r="870" spans="7:15" s="7" customFormat="1" x14ac:dyDescent="0.2">
      <c r="G870" s="32"/>
      <c r="H870" s="32"/>
      <c r="I870" s="32"/>
      <c r="J870" s="3"/>
      <c r="K870" s="32"/>
      <c r="L870" s="32"/>
      <c r="M870" s="32"/>
      <c r="N870" s="32"/>
      <c r="O870" s="6"/>
    </row>
    <row r="871" spans="7:15" s="7" customFormat="1" x14ac:dyDescent="0.2">
      <c r="G871" s="32"/>
      <c r="H871" s="32"/>
      <c r="I871" s="32"/>
      <c r="J871" s="3"/>
      <c r="K871" s="32"/>
      <c r="L871" s="32"/>
      <c r="M871" s="32"/>
      <c r="N871" s="32"/>
      <c r="O871" s="6"/>
    </row>
    <row r="872" spans="7:15" s="7" customFormat="1" x14ac:dyDescent="0.2">
      <c r="G872" s="32"/>
      <c r="H872" s="32"/>
      <c r="I872" s="32"/>
      <c r="J872" s="3"/>
      <c r="K872" s="32"/>
      <c r="L872" s="32"/>
      <c r="M872" s="32"/>
      <c r="N872" s="32"/>
      <c r="O872" s="6"/>
    </row>
    <row r="873" spans="7:15" s="7" customFormat="1" x14ac:dyDescent="0.2">
      <c r="G873" s="32"/>
      <c r="H873" s="32"/>
      <c r="I873" s="32"/>
      <c r="J873" s="3"/>
      <c r="K873" s="32"/>
      <c r="L873" s="32"/>
      <c r="M873" s="32"/>
      <c r="N873" s="32"/>
      <c r="O873" s="6"/>
    </row>
    <row r="874" spans="7:15" s="7" customFormat="1" x14ac:dyDescent="0.2">
      <c r="G874" s="32"/>
      <c r="H874" s="32"/>
      <c r="I874" s="32"/>
      <c r="J874" s="3"/>
      <c r="K874" s="32"/>
      <c r="L874" s="32"/>
      <c r="M874" s="32"/>
      <c r="N874" s="32"/>
      <c r="O874" s="6"/>
    </row>
    <row r="875" spans="7:15" s="7" customFormat="1" x14ac:dyDescent="0.2">
      <c r="G875" s="32"/>
      <c r="H875" s="32"/>
      <c r="I875" s="32"/>
      <c r="J875" s="3"/>
      <c r="K875" s="32"/>
      <c r="L875" s="32"/>
      <c r="M875" s="32"/>
      <c r="N875" s="32"/>
      <c r="O875" s="6"/>
    </row>
    <row r="876" spans="7:15" s="7" customFormat="1" x14ac:dyDescent="0.2">
      <c r="G876" s="32"/>
      <c r="H876" s="32"/>
      <c r="I876" s="32"/>
      <c r="J876" s="3"/>
      <c r="K876" s="32"/>
      <c r="L876" s="32"/>
      <c r="M876" s="32"/>
      <c r="N876" s="32"/>
      <c r="O876" s="6"/>
    </row>
    <row r="877" spans="7:15" s="7" customFormat="1" x14ac:dyDescent="0.2">
      <c r="G877" s="32"/>
      <c r="H877" s="32"/>
      <c r="I877" s="32"/>
      <c r="J877" s="3"/>
      <c r="K877" s="32"/>
      <c r="L877" s="32"/>
      <c r="M877" s="32"/>
      <c r="N877" s="32"/>
      <c r="O877" s="6"/>
    </row>
    <row r="878" spans="7:15" s="7" customFormat="1" x14ac:dyDescent="0.2">
      <c r="G878" s="32"/>
      <c r="H878" s="32"/>
      <c r="I878" s="32"/>
      <c r="J878" s="3"/>
      <c r="K878" s="32"/>
      <c r="L878" s="32"/>
      <c r="M878" s="32"/>
      <c r="N878" s="32"/>
      <c r="O878" s="6"/>
    </row>
    <row r="879" spans="7:15" s="7" customFormat="1" x14ac:dyDescent="0.2">
      <c r="G879" s="32"/>
      <c r="H879" s="32"/>
      <c r="I879" s="32"/>
      <c r="J879" s="3"/>
      <c r="K879" s="32"/>
      <c r="L879" s="32"/>
      <c r="M879" s="32"/>
      <c r="N879" s="32"/>
      <c r="O879" s="6"/>
    </row>
    <row r="880" spans="7:15" s="7" customFormat="1" x14ac:dyDescent="0.2">
      <c r="G880" s="32"/>
      <c r="H880" s="32"/>
      <c r="I880" s="32"/>
      <c r="J880" s="3"/>
      <c r="K880" s="32"/>
      <c r="L880" s="32"/>
      <c r="M880" s="32"/>
      <c r="N880" s="32"/>
      <c r="O880" s="6"/>
    </row>
    <row r="881" spans="7:15" s="7" customFormat="1" x14ac:dyDescent="0.2">
      <c r="G881" s="32"/>
      <c r="H881" s="32"/>
      <c r="I881" s="32"/>
      <c r="J881" s="3"/>
      <c r="K881" s="32"/>
      <c r="L881" s="32"/>
      <c r="M881" s="32"/>
      <c r="N881" s="32"/>
      <c r="O881" s="6"/>
    </row>
    <row r="882" spans="7:15" s="7" customFormat="1" x14ac:dyDescent="0.2">
      <c r="G882" s="32"/>
      <c r="H882" s="32"/>
      <c r="I882" s="32"/>
      <c r="J882" s="3"/>
      <c r="K882" s="32"/>
      <c r="L882" s="32"/>
      <c r="M882" s="32"/>
      <c r="N882" s="32"/>
      <c r="O882" s="6"/>
    </row>
    <row r="883" spans="7:15" s="7" customFormat="1" x14ac:dyDescent="0.2">
      <c r="G883" s="32"/>
      <c r="H883" s="32"/>
      <c r="I883" s="32"/>
      <c r="J883" s="3"/>
      <c r="K883" s="32"/>
      <c r="L883" s="32"/>
      <c r="M883" s="32"/>
      <c r="N883" s="32"/>
      <c r="O883" s="6"/>
    </row>
    <row r="884" spans="7:15" s="7" customFormat="1" x14ac:dyDescent="0.2">
      <c r="G884" s="32"/>
      <c r="H884" s="32"/>
      <c r="I884" s="32"/>
      <c r="J884" s="3"/>
      <c r="K884" s="32"/>
      <c r="L884" s="32"/>
      <c r="M884" s="32"/>
      <c r="N884" s="32"/>
      <c r="O884" s="6"/>
    </row>
    <row r="885" spans="7:15" s="7" customFormat="1" x14ac:dyDescent="0.2">
      <c r="G885" s="32"/>
      <c r="H885" s="32"/>
      <c r="I885" s="32"/>
      <c r="J885" s="3"/>
      <c r="K885" s="32"/>
      <c r="L885" s="32"/>
      <c r="M885" s="32"/>
      <c r="N885" s="32"/>
      <c r="O885" s="6"/>
    </row>
    <row r="886" spans="7:15" s="7" customFormat="1" x14ac:dyDescent="0.2">
      <c r="G886" s="32"/>
      <c r="H886" s="32"/>
      <c r="I886" s="32"/>
      <c r="J886" s="3"/>
      <c r="K886" s="32"/>
      <c r="L886" s="32"/>
      <c r="M886" s="32"/>
      <c r="N886" s="32"/>
      <c r="O886" s="6"/>
    </row>
    <row r="887" spans="7:15" s="7" customFormat="1" x14ac:dyDescent="0.2">
      <c r="G887" s="32"/>
      <c r="H887" s="32"/>
      <c r="I887" s="32"/>
      <c r="J887" s="3"/>
      <c r="K887" s="32"/>
      <c r="L887" s="32"/>
      <c r="M887" s="32"/>
      <c r="N887" s="32"/>
      <c r="O887" s="6"/>
    </row>
    <row r="888" spans="7:15" s="7" customFormat="1" x14ac:dyDescent="0.2">
      <c r="G888" s="32"/>
      <c r="H888" s="32"/>
      <c r="I888" s="32"/>
      <c r="J888" s="3"/>
      <c r="K888" s="32"/>
      <c r="L888" s="32"/>
      <c r="M888" s="32"/>
      <c r="N888" s="32"/>
      <c r="O888" s="6"/>
    </row>
    <row r="889" spans="7:15" s="7" customFormat="1" x14ac:dyDescent="0.2">
      <c r="G889" s="32"/>
      <c r="H889" s="32"/>
      <c r="I889" s="32"/>
      <c r="J889" s="3"/>
      <c r="K889" s="32"/>
      <c r="L889" s="32"/>
      <c r="M889" s="32"/>
      <c r="N889" s="32"/>
      <c r="O889" s="6"/>
    </row>
    <row r="890" spans="7:15" s="7" customFormat="1" x14ac:dyDescent="0.2">
      <c r="G890" s="32"/>
      <c r="H890" s="32"/>
      <c r="I890" s="32"/>
      <c r="J890" s="3"/>
      <c r="K890" s="32"/>
      <c r="L890" s="32"/>
      <c r="M890" s="32"/>
      <c r="N890" s="32"/>
      <c r="O890" s="6"/>
    </row>
    <row r="891" spans="7:15" s="7" customFormat="1" x14ac:dyDescent="0.2">
      <c r="G891" s="32"/>
      <c r="H891" s="32"/>
      <c r="I891" s="32"/>
      <c r="J891" s="3"/>
      <c r="K891" s="32"/>
      <c r="L891" s="32"/>
      <c r="M891" s="32"/>
      <c r="N891" s="32"/>
      <c r="O891" s="6"/>
    </row>
    <row r="892" spans="7:15" s="7" customFormat="1" x14ac:dyDescent="0.2">
      <c r="G892" s="32"/>
      <c r="H892" s="32"/>
      <c r="I892" s="32"/>
      <c r="J892" s="3"/>
      <c r="K892" s="32"/>
      <c r="L892" s="32"/>
      <c r="M892" s="32"/>
      <c r="N892" s="32"/>
      <c r="O892" s="6"/>
    </row>
    <row r="893" spans="7:15" s="7" customFormat="1" x14ac:dyDescent="0.2">
      <c r="G893" s="32"/>
      <c r="H893" s="32"/>
      <c r="I893" s="32"/>
      <c r="J893" s="3"/>
      <c r="K893" s="32"/>
      <c r="L893" s="32"/>
      <c r="M893" s="32"/>
      <c r="N893" s="32"/>
      <c r="O893" s="6"/>
    </row>
    <row r="894" spans="7:15" s="7" customFormat="1" x14ac:dyDescent="0.2">
      <c r="G894" s="32"/>
      <c r="H894" s="32"/>
      <c r="I894" s="32"/>
      <c r="J894" s="3"/>
      <c r="K894" s="32"/>
      <c r="L894" s="32"/>
      <c r="M894" s="32"/>
      <c r="N894" s="32"/>
      <c r="O894" s="6"/>
    </row>
    <row r="895" spans="7:15" s="7" customFormat="1" x14ac:dyDescent="0.2">
      <c r="G895" s="32"/>
      <c r="H895" s="32"/>
      <c r="I895" s="32"/>
      <c r="J895" s="3"/>
      <c r="K895" s="32"/>
      <c r="L895" s="32"/>
      <c r="M895" s="32"/>
      <c r="N895" s="32"/>
      <c r="O895" s="6"/>
    </row>
    <row r="896" spans="7:15" s="7" customFormat="1" x14ac:dyDescent="0.2">
      <c r="G896" s="32"/>
      <c r="H896" s="32"/>
      <c r="I896" s="32"/>
      <c r="J896" s="3"/>
      <c r="K896" s="32"/>
      <c r="L896" s="32"/>
      <c r="M896" s="32"/>
      <c r="N896" s="32"/>
      <c r="O896" s="6"/>
    </row>
    <row r="897" spans="7:15" s="7" customFormat="1" x14ac:dyDescent="0.2">
      <c r="G897" s="32"/>
      <c r="H897" s="32"/>
      <c r="I897" s="32"/>
      <c r="J897" s="3"/>
      <c r="K897" s="32"/>
      <c r="L897" s="32"/>
      <c r="M897" s="32"/>
      <c r="N897" s="32"/>
      <c r="O897" s="6"/>
    </row>
    <row r="898" spans="7:15" s="7" customFormat="1" x14ac:dyDescent="0.2">
      <c r="G898" s="32"/>
      <c r="H898" s="32"/>
      <c r="I898" s="32"/>
      <c r="J898" s="3"/>
      <c r="K898" s="32"/>
      <c r="L898" s="32"/>
      <c r="M898" s="32"/>
      <c r="N898" s="32"/>
      <c r="O898" s="6"/>
    </row>
    <row r="899" spans="7:15" s="7" customFormat="1" x14ac:dyDescent="0.2">
      <c r="G899" s="32"/>
      <c r="H899" s="32"/>
      <c r="I899" s="32"/>
      <c r="J899" s="3"/>
      <c r="K899" s="32"/>
      <c r="L899" s="32"/>
      <c r="M899" s="32"/>
      <c r="N899" s="32"/>
      <c r="O899" s="6"/>
    </row>
    <row r="900" spans="7:15" s="7" customFormat="1" x14ac:dyDescent="0.2">
      <c r="G900" s="32"/>
      <c r="H900" s="32"/>
      <c r="I900" s="32"/>
      <c r="J900" s="3"/>
      <c r="K900" s="32"/>
      <c r="L900" s="32"/>
      <c r="M900" s="32"/>
      <c r="N900" s="32"/>
      <c r="O900" s="6"/>
    </row>
    <row r="901" spans="7:15" s="7" customFormat="1" x14ac:dyDescent="0.2">
      <c r="G901" s="32"/>
      <c r="H901" s="32"/>
      <c r="I901" s="32"/>
      <c r="J901" s="3"/>
      <c r="K901" s="32"/>
      <c r="L901" s="32"/>
      <c r="M901" s="32"/>
      <c r="N901" s="32"/>
      <c r="O901" s="6"/>
    </row>
    <row r="902" spans="7:15" s="7" customFormat="1" x14ac:dyDescent="0.2">
      <c r="G902" s="32"/>
      <c r="H902" s="32"/>
      <c r="I902" s="32"/>
      <c r="J902" s="3"/>
      <c r="K902" s="32"/>
      <c r="L902" s="32"/>
      <c r="M902" s="32"/>
      <c r="N902" s="32"/>
      <c r="O902" s="6"/>
    </row>
    <row r="903" spans="7:15" s="7" customFormat="1" x14ac:dyDescent="0.2">
      <c r="G903" s="32"/>
      <c r="H903" s="32"/>
      <c r="I903" s="32"/>
      <c r="J903" s="3"/>
      <c r="K903" s="32"/>
      <c r="L903" s="32"/>
      <c r="M903" s="32"/>
      <c r="N903" s="32"/>
      <c r="O903" s="6"/>
    </row>
    <row r="904" spans="7:15" s="7" customFormat="1" x14ac:dyDescent="0.2">
      <c r="G904" s="32"/>
      <c r="H904" s="32"/>
      <c r="I904" s="32"/>
      <c r="J904" s="3"/>
      <c r="K904" s="32"/>
      <c r="L904" s="32"/>
      <c r="M904" s="32"/>
      <c r="N904" s="32"/>
      <c r="O904" s="6"/>
    </row>
    <row r="905" spans="7:15" s="7" customFormat="1" x14ac:dyDescent="0.2">
      <c r="G905" s="32"/>
      <c r="H905" s="32"/>
      <c r="I905" s="32"/>
      <c r="J905" s="3"/>
      <c r="K905" s="32"/>
      <c r="L905" s="32"/>
      <c r="M905" s="32"/>
      <c r="N905" s="32"/>
      <c r="O905" s="6"/>
    </row>
    <row r="906" spans="7:15" s="7" customFormat="1" x14ac:dyDescent="0.2">
      <c r="G906" s="32"/>
      <c r="H906" s="32"/>
      <c r="I906" s="32"/>
      <c r="J906" s="3"/>
      <c r="K906" s="32"/>
      <c r="L906" s="32"/>
      <c r="M906" s="32"/>
      <c r="N906" s="32"/>
      <c r="O906" s="6"/>
    </row>
    <row r="907" spans="7:15" s="7" customFormat="1" x14ac:dyDescent="0.2">
      <c r="G907" s="32"/>
      <c r="H907" s="32"/>
      <c r="I907" s="32"/>
      <c r="J907" s="3"/>
      <c r="K907" s="32"/>
      <c r="L907" s="32"/>
      <c r="M907" s="32"/>
      <c r="N907" s="32"/>
      <c r="O907" s="6"/>
    </row>
    <row r="908" spans="7:15" s="7" customFormat="1" x14ac:dyDescent="0.2">
      <c r="G908" s="32"/>
      <c r="H908" s="32"/>
      <c r="I908" s="32"/>
      <c r="J908" s="3"/>
      <c r="K908" s="32"/>
      <c r="L908" s="32"/>
      <c r="M908" s="32"/>
      <c r="N908" s="32"/>
      <c r="O908" s="6"/>
    </row>
    <row r="909" spans="7:15" s="7" customFormat="1" x14ac:dyDescent="0.2">
      <c r="G909" s="32"/>
      <c r="H909" s="32"/>
      <c r="I909" s="32"/>
      <c r="J909" s="3"/>
      <c r="K909" s="32"/>
      <c r="L909" s="32"/>
      <c r="M909" s="32"/>
      <c r="N909" s="32"/>
      <c r="O909" s="6"/>
    </row>
    <row r="910" spans="7:15" s="7" customFormat="1" x14ac:dyDescent="0.2">
      <c r="G910" s="32"/>
      <c r="H910" s="32"/>
      <c r="I910" s="32"/>
      <c r="J910" s="3"/>
      <c r="K910" s="32"/>
      <c r="L910" s="32"/>
      <c r="M910" s="32"/>
      <c r="N910" s="32"/>
      <c r="O910" s="6"/>
    </row>
    <row r="911" spans="7:15" s="7" customFormat="1" x14ac:dyDescent="0.2">
      <c r="G911" s="32"/>
      <c r="H911" s="32"/>
      <c r="I911" s="32"/>
      <c r="J911" s="3"/>
      <c r="K911" s="32"/>
      <c r="L911" s="32"/>
      <c r="M911" s="32"/>
      <c r="N911" s="32"/>
      <c r="O911" s="6"/>
    </row>
    <row r="912" spans="7:15" s="7" customFormat="1" x14ac:dyDescent="0.2">
      <c r="G912" s="32"/>
      <c r="H912" s="32"/>
      <c r="I912" s="32"/>
      <c r="J912" s="3"/>
      <c r="K912" s="32"/>
      <c r="L912" s="32"/>
      <c r="M912" s="32"/>
      <c r="N912" s="32"/>
      <c r="O912" s="6"/>
    </row>
    <row r="913" spans="7:15" s="7" customFormat="1" x14ac:dyDescent="0.2">
      <c r="G913" s="32"/>
      <c r="H913" s="32"/>
      <c r="I913" s="32"/>
      <c r="J913" s="3"/>
      <c r="K913" s="32"/>
      <c r="L913" s="32"/>
      <c r="M913" s="32"/>
      <c r="N913" s="32"/>
      <c r="O913" s="6"/>
    </row>
    <row r="914" spans="7:15" s="7" customFormat="1" x14ac:dyDescent="0.2">
      <c r="G914" s="32"/>
      <c r="H914" s="32"/>
      <c r="I914" s="32"/>
      <c r="J914" s="3"/>
      <c r="K914" s="32"/>
      <c r="L914" s="32"/>
      <c r="M914" s="32"/>
      <c r="N914" s="32"/>
      <c r="O914" s="6"/>
    </row>
    <row r="915" spans="7:15" s="7" customFormat="1" x14ac:dyDescent="0.2">
      <c r="G915" s="32"/>
      <c r="H915" s="32"/>
      <c r="I915" s="32"/>
      <c r="J915" s="3"/>
      <c r="K915" s="32"/>
      <c r="L915" s="32"/>
      <c r="M915" s="32"/>
      <c r="N915" s="32"/>
      <c r="O915" s="6"/>
    </row>
    <row r="916" spans="7:15" s="7" customFormat="1" x14ac:dyDescent="0.2">
      <c r="G916" s="32"/>
      <c r="H916" s="32"/>
      <c r="I916" s="32"/>
      <c r="J916" s="3"/>
      <c r="K916" s="32"/>
      <c r="L916" s="32"/>
      <c r="M916" s="32"/>
      <c r="N916" s="32"/>
      <c r="O916" s="6"/>
    </row>
    <row r="917" spans="7:15" s="7" customFormat="1" x14ac:dyDescent="0.2">
      <c r="G917" s="32"/>
      <c r="H917" s="32"/>
      <c r="I917" s="32"/>
      <c r="J917" s="3"/>
      <c r="K917" s="32"/>
      <c r="L917" s="32"/>
      <c r="M917" s="32"/>
      <c r="N917" s="32"/>
      <c r="O917" s="6"/>
    </row>
    <row r="918" spans="7:15" s="7" customFormat="1" x14ac:dyDescent="0.2">
      <c r="G918" s="32"/>
      <c r="H918" s="32"/>
      <c r="I918" s="32"/>
      <c r="J918" s="3"/>
      <c r="K918" s="32"/>
      <c r="L918" s="32"/>
      <c r="M918" s="32"/>
      <c r="N918" s="32"/>
      <c r="O918" s="6"/>
    </row>
    <row r="919" spans="7:15" s="7" customFormat="1" x14ac:dyDescent="0.2">
      <c r="G919" s="32"/>
      <c r="H919" s="32"/>
      <c r="I919" s="32"/>
      <c r="J919" s="3"/>
      <c r="K919" s="32"/>
      <c r="L919" s="32"/>
      <c r="M919" s="32"/>
      <c r="N919" s="32"/>
      <c r="O919" s="6"/>
    </row>
    <row r="920" spans="7:15" s="7" customFormat="1" x14ac:dyDescent="0.2">
      <c r="G920" s="32"/>
      <c r="H920" s="32"/>
      <c r="I920" s="32"/>
      <c r="J920" s="3"/>
      <c r="K920" s="32"/>
      <c r="L920" s="32"/>
      <c r="M920" s="32"/>
      <c r="N920" s="32"/>
      <c r="O920" s="6"/>
    </row>
    <row r="921" spans="7:15" s="7" customFormat="1" x14ac:dyDescent="0.2">
      <c r="G921" s="32"/>
      <c r="H921" s="32"/>
      <c r="I921" s="32"/>
      <c r="J921" s="3"/>
      <c r="K921" s="32"/>
      <c r="L921" s="32"/>
      <c r="M921" s="32"/>
      <c r="N921" s="32"/>
      <c r="O921" s="6"/>
    </row>
    <row r="922" spans="7:15" s="7" customFormat="1" x14ac:dyDescent="0.2">
      <c r="G922" s="32"/>
      <c r="H922" s="32"/>
      <c r="I922" s="32"/>
      <c r="J922" s="3"/>
      <c r="K922" s="32"/>
      <c r="L922" s="32"/>
      <c r="M922" s="32"/>
      <c r="N922" s="32"/>
      <c r="O922" s="6"/>
    </row>
    <row r="923" spans="7:15" s="7" customFormat="1" x14ac:dyDescent="0.2">
      <c r="G923" s="32"/>
      <c r="H923" s="32"/>
      <c r="I923" s="32"/>
      <c r="J923" s="3"/>
      <c r="K923" s="32"/>
      <c r="L923" s="32"/>
      <c r="M923" s="32"/>
      <c r="N923" s="32"/>
      <c r="O923" s="6"/>
    </row>
    <row r="924" spans="7:15" s="7" customFormat="1" x14ac:dyDescent="0.2">
      <c r="G924" s="32"/>
      <c r="H924" s="32"/>
      <c r="I924" s="32"/>
      <c r="J924" s="3"/>
      <c r="K924" s="32"/>
      <c r="L924" s="32"/>
      <c r="M924" s="32"/>
      <c r="N924" s="32"/>
      <c r="O924" s="6"/>
    </row>
    <row r="925" spans="7:15" s="7" customFormat="1" x14ac:dyDescent="0.2">
      <c r="G925" s="32"/>
      <c r="H925" s="32"/>
      <c r="I925" s="32"/>
      <c r="J925" s="3"/>
      <c r="K925" s="32"/>
      <c r="L925" s="32"/>
      <c r="M925" s="32"/>
      <c r="N925" s="32"/>
      <c r="O925" s="6"/>
    </row>
    <row r="926" spans="7:15" s="7" customFormat="1" x14ac:dyDescent="0.2">
      <c r="G926" s="32"/>
      <c r="H926" s="32"/>
      <c r="I926" s="32"/>
      <c r="J926" s="3"/>
      <c r="K926" s="32"/>
      <c r="L926" s="32"/>
      <c r="M926" s="32"/>
      <c r="N926" s="32"/>
      <c r="O926" s="6"/>
    </row>
    <row r="927" spans="7:15" s="7" customFormat="1" x14ac:dyDescent="0.2">
      <c r="G927" s="32"/>
      <c r="H927" s="32"/>
      <c r="I927" s="32"/>
      <c r="J927" s="3"/>
      <c r="K927" s="32"/>
      <c r="L927" s="32"/>
      <c r="M927" s="32"/>
      <c r="N927" s="32"/>
      <c r="O927" s="6"/>
    </row>
    <row r="928" spans="7:15" s="7" customFormat="1" x14ac:dyDescent="0.2">
      <c r="G928" s="32"/>
      <c r="H928" s="32"/>
      <c r="I928" s="32"/>
      <c r="J928" s="3"/>
      <c r="K928" s="32"/>
      <c r="L928" s="32"/>
      <c r="M928" s="32"/>
      <c r="N928" s="32"/>
      <c r="O928" s="6"/>
    </row>
    <row r="929" spans="7:15" s="7" customFormat="1" x14ac:dyDescent="0.2">
      <c r="G929" s="32"/>
      <c r="H929" s="32"/>
      <c r="I929" s="32"/>
      <c r="J929" s="3"/>
      <c r="K929" s="32"/>
      <c r="L929" s="32"/>
      <c r="M929" s="32"/>
      <c r="N929" s="32"/>
      <c r="O929" s="6"/>
    </row>
    <row r="930" spans="7:15" s="7" customFormat="1" x14ac:dyDescent="0.2">
      <c r="G930" s="32"/>
      <c r="H930" s="32"/>
      <c r="I930" s="32"/>
      <c r="J930" s="3"/>
      <c r="K930" s="32"/>
      <c r="L930" s="32"/>
      <c r="M930" s="32"/>
      <c r="N930" s="32"/>
      <c r="O930" s="6"/>
    </row>
    <row r="931" spans="7:15" s="7" customFormat="1" x14ac:dyDescent="0.2">
      <c r="G931" s="32"/>
      <c r="H931" s="32"/>
      <c r="I931" s="32"/>
      <c r="J931" s="3"/>
      <c r="K931" s="32"/>
      <c r="L931" s="32"/>
      <c r="M931" s="32"/>
      <c r="N931" s="32"/>
      <c r="O931" s="6"/>
    </row>
    <row r="932" spans="7:15" s="7" customFormat="1" x14ac:dyDescent="0.2">
      <c r="G932" s="32"/>
      <c r="H932" s="32"/>
      <c r="I932" s="32"/>
      <c r="J932" s="3"/>
      <c r="K932" s="32"/>
      <c r="L932" s="32"/>
      <c r="M932" s="32"/>
      <c r="N932" s="32"/>
      <c r="O932" s="6"/>
    </row>
    <row r="933" spans="7:15" s="7" customFormat="1" x14ac:dyDescent="0.2">
      <c r="G933" s="32"/>
      <c r="H933" s="32"/>
      <c r="I933" s="32"/>
      <c r="J933" s="3"/>
      <c r="K933" s="32"/>
      <c r="L933" s="32"/>
      <c r="M933" s="32"/>
      <c r="N933" s="32"/>
      <c r="O933" s="6"/>
    </row>
    <row r="934" spans="7:15" s="7" customFormat="1" x14ac:dyDescent="0.2">
      <c r="G934" s="32"/>
      <c r="H934" s="32"/>
      <c r="I934" s="32"/>
      <c r="J934" s="3"/>
      <c r="K934" s="32"/>
      <c r="L934" s="32"/>
      <c r="M934" s="32"/>
      <c r="N934" s="32"/>
      <c r="O934" s="6"/>
    </row>
    <row r="935" spans="7:15" s="7" customFormat="1" x14ac:dyDescent="0.2">
      <c r="G935" s="32"/>
      <c r="H935" s="32"/>
      <c r="I935" s="32"/>
      <c r="J935" s="3"/>
      <c r="K935" s="32"/>
      <c r="L935" s="32"/>
      <c r="M935" s="32"/>
      <c r="N935" s="32"/>
      <c r="O935" s="6"/>
    </row>
    <row r="936" spans="7:15" s="7" customFormat="1" x14ac:dyDescent="0.2">
      <c r="G936" s="32"/>
      <c r="H936" s="32"/>
      <c r="I936" s="32"/>
      <c r="J936" s="3"/>
      <c r="K936" s="32"/>
      <c r="L936" s="32"/>
      <c r="M936" s="32"/>
      <c r="N936" s="32"/>
      <c r="O936" s="6"/>
    </row>
    <row r="937" spans="7:15" s="7" customFormat="1" x14ac:dyDescent="0.2">
      <c r="G937" s="32"/>
      <c r="H937" s="32"/>
      <c r="I937" s="32"/>
      <c r="J937" s="3"/>
      <c r="K937" s="32"/>
      <c r="L937" s="32"/>
      <c r="M937" s="32"/>
      <c r="N937" s="32"/>
      <c r="O937" s="6"/>
    </row>
    <row r="938" spans="7:15" s="7" customFormat="1" x14ac:dyDescent="0.2">
      <c r="G938" s="32"/>
      <c r="H938" s="32"/>
      <c r="I938" s="32"/>
      <c r="J938" s="3"/>
      <c r="K938" s="32"/>
      <c r="L938" s="32"/>
      <c r="M938" s="32"/>
      <c r="N938" s="32"/>
      <c r="O938" s="6"/>
    </row>
    <row r="939" spans="7:15" s="7" customFormat="1" x14ac:dyDescent="0.2">
      <c r="G939" s="32"/>
      <c r="H939" s="32"/>
      <c r="I939" s="32"/>
      <c r="J939" s="3"/>
      <c r="K939" s="32"/>
      <c r="L939" s="32"/>
      <c r="M939" s="32"/>
      <c r="N939" s="32"/>
      <c r="O939" s="6"/>
    </row>
    <row r="940" spans="7:15" s="7" customFormat="1" x14ac:dyDescent="0.2">
      <c r="G940" s="32"/>
      <c r="H940" s="32"/>
      <c r="I940" s="32"/>
      <c r="J940" s="3"/>
      <c r="K940" s="32"/>
      <c r="L940" s="32"/>
      <c r="M940" s="32"/>
      <c r="N940" s="32"/>
      <c r="O940" s="6"/>
    </row>
    <row r="941" spans="7:15" s="7" customFormat="1" x14ac:dyDescent="0.2">
      <c r="G941" s="32"/>
      <c r="H941" s="32"/>
      <c r="I941" s="32"/>
      <c r="J941" s="3"/>
      <c r="K941" s="32"/>
      <c r="L941" s="32"/>
      <c r="M941" s="32"/>
      <c r="N941" s="32"/>
      <c r="O941" s="6"/>
    </row>
    <row r="942" spans="7:15" s="7" customFormat="1" x14ac:dyDescent="0.2">
      <c r="G942" s="32"/>
      <c r="H942" s="32"/>
      <c r="I942" s="32"/>
      <c r="J942" s="3"/>
      <c r="K942" s="32"/>
      <c r="L942" s="32"/>
      <c r="M942" s="32"/>
      <c r="N942" s="32"/>
      <c r="O942" s="6"/>
    </row>
    <row r="943" spans="7:15" s="7" customFormat="1" x14ac:dyDescent="0.2">
      <c r="G943" s="32"/>
      <c r="H943" s="32"/>
      <c r="I943" s="32"/>
      <c r="J943" s="3"/>
      <c r="K943" s="32"/>
      <c r="L943" s="32"/>
      <c r="M943" s="32"/>
      <c r="N943" s="32"/>
      <c r="O943" s="6"/>
    </row>
    <row r="944" spans="7:15" s="7" customFormat="1" x14ac:dyDescent="0.2">
      <c r="G944" s="32"/>
      <c r="H944" s="32"/>
      <c r="I944" s="32"/>
      <c r="J944" s="3"/>
      <c r="K944" s="32"/>
      <c r="L944" s="32"/>
      <c r="M944" s="32"/>
      <c r="N944" s="32"/>
      <c r="O944" s="6"/>
    </row>
    <row r="945" spans="7:15" s="7" customFormat="1" x14ac:dyDescent="0.2">
      <c r="G945" s="32"/>
      <c r="H945" s="32"/>
      <c r="I945" s="32"/>
      <c r="J945" s="3"/>
      <c r="K945" s="32"/>
      <c r="L945" s="32"/>
      <c r="M945" s="32"/>
      <c r="N945" s="32"/>
      <c r="O945" s="6"/>
    </row>
    <row r="946" spans="7:15" s="7" customFormat="1" x14ac:dyDescent="0.2">
      <c r="G946" s="32"/>
      <c r="H946" s="32"/>
      <c r="I946" s="32"/>
      <c r="J946" s="3"/>
      <c r="K946" s="32"/>
      <c r="L946" s="32"/>
      <c r="M946" s="32"/>
      <c r="N946" s="32"/>
      <c r="O946" s="6"/>
    </row>
    <row r="947" spans="7:15" s="7" customFormat="1" x14ac:dyDescent="0.2">
      <c r="G947" s="32"/>
      <c r="H947" s="32"/>
      <c r="I947" s="32"/>
      <c r="J947" s="3"/>
      <c r="K947" s="32"/>
      <c r="L947" s="32"/>
      <c r="M947" s="32"/>
      <c r="N947" s="32"/>
      <c r="O947" s="6"/>
    </row>
    <row r="948" spans="7:15" s="7" customFormat="1" x14ac:dyDescent="0.2">
      <c r="G948" s="32"/>
      <c r="H948" s="32"/>
      <c r="I948" s="32"/>
      <c r="J948" s="3"/>
      <c r="K948" s="32"/>
      <c r="L948" s="32"/>
      <c r="M948" s="32"/>
      <c r="N948" s="32"/>
      <c r="O948" s="6"/>
    </row>
    <row r="949" spans="7:15" s="7" customFormat="1" x14ac:dyDescent="0.2">
      <c r="G949" s="32"/>
      <c r="H949" s="32"/>
      <c r="I949" s="32"/>
      <c r="J949" s="3"/>
      <c r="K949" s="32"/>
      <c r="L949" s="32"/>
      <c r="M949" s="32"/>
      <c r="N949" s="32"/>
      <c r="O949" s="6"/>
    </row>
    <row r="950" spans="7:15" s="7" customFormat="1" x14ac:dyDescent="0.2">
      <c r="G950" s="32"/>
      <c r="H950" s="32"/>
      <c r="I950" s="32"/>
      <c r="J950" s="3"/>
      <c r="K950" s="32"/>
      <c r="L950" s="32"/>
      <c r="M950" s="32"/>
      <c r="N950" s="32"/>
      <c r="O950" s="6"/>
    </row>
    <row r="951" spans="7:15" s="7" customFormat="1" x14ac:dyDescent="0.2">
      <c r="G951" s="32"/>
      <c r="H951" s="32"/>
      <c r="I951" s="32"/>
      <c r="J951" s="3"/>
      <c r="K951" s="32"/>
      <c r="L951" s="32"/>
      <c r="M951" s="32"/>
      <c r="N951" s="32"/>
      <c r="O951" s="6"/>
    </row>
    <row r="952" spans="7:15" s="7" customFormat="1" x14ac:dyDescent="0.2">
      <c r="G952" s="32"/>
      <c r="H952" s="32"/>
      <c r="I952" s="32"/>
      <c r="J952" s="3"/>
      <c r="K952" s="32"/>
      <c r="L952" s="32"/>
      <c r="M952" s="32"/>
      <c r="N952" s="32"/>
      <c r="O952" s="6"/>
    </row>
    <row r="953" spans="7:15" s="7" customFormat="1" x14ac:dyDescent="0.2">
      <c r="G953" s="32"/>
      <c r="H953" s="32"/>
      <c r="I953" s="32"/>
      <c r="J953" s="3"/>
      <c r="K953" s="32"/>
      <c r="L953" s="32"/>
      <c r="M953" s="32"/>
      <c r="N953" s="32"/>
      <c r="O953" s="6"/>
    </row>
    <row r="954" spans="7:15" s="7" customFormat="1" x14ac:dyDescent="0.2">
      <c r="G954" s="32"/>
      <c r="H954" s="32"/>
      <c r="I954" s="32"/>
      <c r="J954" s="3"/>
      <c r="K954" s="32"/>
      <c r="L954" s="32"/>
      <c r="M954" s="32"/>
      <c r="N954" s="32"/>
      <c r="O954" s="6"/>
    </row>
    <row r="955" spans="7:15" s="7" customFormat="1" x14ac:dyDescent="0.2">
      <c r="G955" s="32"/>
      <c r="H955" s="32"/>
      <c r="I955" s="32"/>
      <c r="J955" s="3"/>
      <c r="K955" s="32"/>
      <c r="L955" s="32"/>
      <c r="M955" s="32"/>
      <c r="N955" s="32"/>
      <c r="O955" s="6"/>
    </row>
    <row r="956" spans="7:15" s="7" customFormat="1" x14ac:dyDescent="0.2">
      <c r="G956" s="32"/>
      <c r="H956" s="32"/>
      <c r="I956" s="32"/>
      <c r="J956" s="3"/>
      <c r="K956" s="32"/>
      <c r="L956" s="32"/>
      <c r="M956" s="32"/>
      <c r="N956" s="32"/>
      <c r="O956" s="6"/>
    </row>
    <row r="957" spans="7:15" s="7" customFormat="1" x14ac:dyDescent="0.2">
      <c r="G957" s="32"/>
      <c r="H957" s="32"/>
      <c r="I957" s="32"/>
      <c r="J957" s="3"/>
      <c r="K957" s="32"/>
      <c r="L957" s="32"/>
      <c r="M957" s="32"/>
      <c r="N957" s="32"/>
      <c r="O957" s="6"/>
    </row>
    <row r="958" spans="7:15" s="7" customFormat="1" x14ac:dyDescent="0.2">
      <c r="G958" s="32"/>
      <c r="H958" s="32"/>
      <c r="I958" s="32"/>
      <c r="J958" s="3"/>
      <c r="K958" s="32"/>
      <c r="L958" s="32"/>
      <c r="M958" s="32"/>
      <c r="N958" s="32"/>
      <c r="O958" s="6"/>
    </row>
    <row r="959" spans="7:15" s="7" customFormat="1" x14ac:dyDescent="0.2">
      <c r="G959" s="32"/>
      <c r="H959" s="32"/>
      <c r="I959" s="32"/>
      <c r="J959" s="3"/>
      <c r="K959" s="32"/>
      <c r="L959" s="32"/>
      <c r="M959" s="32"/>
      <c r="N959" s="32"/>
      <c r="O959" s="6"/>
    </row>
    <row r="960" spans="7:15" s="7" customFormat="1" x14ac:dyDescent="0.2">
      <c r="G960" s="32"/>
      <c r="H960" s="32"/>
      <c r="I960" s="32"/>
      <c r="J960" s="3"/>
      <c r="K960" s="32"/>
      <c r="L960" s="32"/>
      <c r="M960" s="32"/>
      <c r="N960" s="32"/>
      <c r="O960" s="6"/>
    </row>
    <row r="961" spans="7:15" s="7" customFormat="1" x14ac:dyDescent="0.2">
      <c r="G961" s="32"/>
      <c r="H961" s="32"/>
      <c r="I961" s="32"/>
      <c r="J961" s="3"/>
      <c r="K961" s="32"/>
      <c r="L961" s="32"/>
      <c r="M961" s="32"/>
      <c r="N961" s="32"/>
      <c r="O961" s="6"/>
    </row>
    <row r="962" spans="7:15" s="7" customFormat="1" x14ac:dyDescent="0.2">
      <c r="G962" s="32"/>
      <c r="H962" s="32"/>
      <c r="I962" s="32"/>
      <c r="J962" s="3"/>
      <c r="K962" s="32"/>
      <c r="L962" s="32"/>
      <c r="M962" s="32"/>
      <c r="N962" s="32"/>
      <c r="O962" s="6"/>
    </row>
    <row r="963" spans="7:15" s="7" customFormat="1" x14ac:dyDescent="0.2">
      <c r="G963" s="32"/>
      <c r="H963" s="32"/>
      <c r="I963" s="32"/>
      <c r="J963" s="3"/>
      <c r="K963" s="32"/>
      <c r="L963" s="32"/>
      <c r="M963" s="32"/>
      <c r="N963" s="32"/>
      <c r="O963" s="6"/>
    </row>
    <row r="964" spans="7:15" s="7" customFormat="1" x14ac:dyDescent="0.2">
      <c r="G964" s="32"/>
      <c r="H964" s="32"/>
      <c r="I964" s="32"/>
      <c r="J964" s="3"/>
      <c r="K964" s="32"/>
      <c r="L964" s="32"/>
      <c r="M964" s="32"/>
      <c r="N964" s="32"/>
      <c r="O964" s="6"/>
    </row>
    <row r="965" spans="7:15" s="7" customFormat="1" x14ac:dyDescent="0.2">
      <c r="G965" s="32"/>
      <c r="H965" s="32"/>
      <c r="I965" s="32"/>
      <c r="J965" s="3"/>
      <c r="K965" s="32"/>
      <c r="L965" s="32"/>
      <c r="M965" s="32"/>
      <c r="N965" s="32"/>
      <c r="O965" s="6"/>
    </row>
    <row r="966" spans="7:15" s="7" customFormat="1" x14ac:dyDescent="0.2">
      <c r="G966" s="32"/>
      <c r="H966" s="32"/>
      <c r="I966" s="32"/>
      <c r="J966" s="3"/>
      <c r="K966" s="32"/>
      <c r="L966" s="32"/>
      <c r="M966" s="32"/>
      <c r="N966" s="32"/>
      <c r="O966" s="6"/>
    </row>
    <row r="967" spans="7:15" s="7" customFormat="1" x14ac:dyDescent="0.2">
      <c r="G967" s="32"/>
      <c r="H967" s="32"/>
      <c r="I967" s="32"/>
      <c r="J967" s="3"/>
      <c r="K967" s="32"/>
      <c r="L967" s="32"/>
      <c r="M967" s="32"/>
      <c r="N967" s="32"/>
      <c r="O967" s="6"/>
    </row>
    <row r="968" spans="7:15" s="7" customFormat="1" x14ac:dyDescent="0.2">
      <c r="G968" s="32"/>
      <c r="H968" s="32"/>
      <c r="I968" s="32"/>
      <c r="J968" s="3"/>
      <c r="K968" s="32"/>
      <c r="L968" s="32"/>
      <c r="M968" s="32"/>
      <c r="N968" s="32"/>
      <c r="O968" s="6"/>
    </row>
    <row r="969" spans="7:15" s="7" customFormat="1" x14ac:dyDescent="0.2">
      <c r="G969" s="32"/>
      <c r="H969" s="32"/>
      <c r="I969" s="32"/>
      <c r="J969" s="3"/>
      <c r="K969" s="32"/>
      <c r="L969" s="32"/>
      <c r="M969" s="32"/>
      <c r="N969" s="32"/>
      <c r="O969" s="6"/>
    </row>
    <row r="970" spans="7:15" s="7" customFormat="1" x14ac:dyDescent="0.2">
      <c r="G970" s="32"/>
      <c r="H970" s="32"/>
      <c r="I970" s="32"/>
      <c r="J970" s="3"/>
      <c r="K970" s="32"/>
      <c r="L970" s="32"/>
      <c r="M970" s="32"/>
      <c r="N970" s="32"/>
      <c r="O970" s="6"/>
    </row>
    <row r="971" spans="7:15" s="7" customFormat="1" x14ac:dyDescent="0.2">
      <c r="G971" s="32"/>
      <c r="H971" s="32"/>
      <c r="I971" s="32"/>
      <c r="J971" s="3"/>
      <c r="K971" s="32"/>
      <c r="L971" s="32"/>
      <c r="M971" s="32"/>
      <c r="N971" s="32"/>
      <c r="O971" s="6"/>
    </row>
    <row r="972" spans="7:15" s="7" customFormat="1" x14ac:dyDescent="0.2">
      <c r="G972" s="32"/>
      <c r="H972" s="32"/>
      <c r="I972" s="32"/>
      <c r="J972" s="3"/>
      <c r="K972" s="32"/>
      <c r="L972" s="32"/>
      <c r="M972" s="32"/>
      <c r="N972" s="32"/>
      <c r="O972" s="6"/>
    </row>
    <row r="973" spans="7:15" s="7" customFormat="1" x14ac:dyDescent="0.2">
      <c r="G973" s="32"/>
      <c r="H973" s="32"/>
      <c r="I973" s="32"/>
      <c r="J973" s="3"/>
      <c r="K973" s="32"/>
      <c r="L973" s="32"/>
      <c r="M973" s="32"/>
      <c r="N973" s="32"/>
      <c r="O973" s="6"/>
    </row>
    <row r="974" spans="7:15" s="7" customFormat="1" x14ac:dyDescent="0.2">
      <c r="G974" s="32"/>
      <c r="H974" s="32"/>
      <c r="I974" s="32"/>
      <c r="J974" s="3"/>
      <c r="K974" s="32"/>
      <c r="L974" s="32"/>
      <c r="M974" s="32"/>
      <c r="N974" s="32"/>
      <c r="O974" s="6"/>
    </row>
    <row r="975" spans="7:15" s="7" customFormat="1" x14ac:dyDescent="0.2">
      <c r="G975" s="32"/>
      <c r="H975" s="32"/>
      <c r="I975" s="32"/>
      <c r="J975" s="3"/>
      <c r="K975" s="32"/>
      <c r="L975" s="32"/>
      <c r="M975" s="32"/>
      <c r="N975" s="32"/>
      <c r="O975" s="6"/>
    </row>
    <row r="976" spans="7:15" s="7" customFormat="1" x14ac:dyDescent="0.2">
      <c r="G976" s="32"/>
      <c r="H976" s="32"/>
      <c r="I976" s="32"/>
      <c r="J976" s="3"/>
      <c r="K976" s="32"/>
      <c r="L976" s="32"/>
      <c r="M976" s="32"/>
      <c r="N976" s="32"/>
      <c r="O976" s="6"/>
    </row>
    <row r="977" spans="7:15" s="7" customFormat="1" x14ac:dyDescent="0.2">
      <c r="G977" s="32"/>
      <c r="H977" s="32"/>
      <c r="I977" s="32"/>
      <c r="J977" s="3"/>
      <c r="K977" s="32"/>
      <c r="L977" s="32"/>
      <c r="M977" s="32"/>
      <c r="N977" s="32"/>
      <c r="O977" s="6"/>
    </row>
    <row r="978" spans="7:15" s="7" customFormat="1" x14ac:dyDescent="0.2">
      <c r="G978" s="32"/>
      <c r="H978" s="32"/>
      <c r="I978" s="32"/>
      <c r="J978" s="3"/>
      <c r="K978" s="32"/>
      <c r="L978" s="32"/>
      <c r="M978" s="32"/>
      <c r="N978" s="32"/>
      <c r="O978" s="6"/>
    </row>
    <row r="979" spans="7:15" s="7" customFormat="1" x14ac:dyDescent="0.2">
      <c r="G979" s="32"/>
      <c r="H979" s="32"/>
      <c r="I979" s="32"/>
      <c r="J979" s="3"/>
      <c r="K979" s="32"/>
      <c r="L979" s="32"/>
      <c r="M979" s="32"/>
      <c r="N979" s="32"/>
      <c r="O979" s="6"/>
    </row>
    <row r="980" spans="7:15" s="7" customFormat="1" x14ac:dyDescent="0.2">
      <c r="G980" s="32"/>
      <c r="H980" s="32"/>
      <c r="I980" s="32"/>
      <c r="J980" s="3"/>
      <c r="K980" s="32"/>
      <c r="L980" s="32"/>
      <c r="M980" s="32"/>
      <c r="N980" s="32"/>
      <c r="O980" s="6"/>
    </row>
    <row r="981" spans="7:15" s="7" customFormat="1" x14ac:dyDescent="0.2">
      <c r="G981" s="32"/>
      <c r="H981" s="32"/>
      <c r="I981" s="32"/>
      <c r="J981" s="3"/>
      <c r="K981" s="32"/>
      <c r="L981" s="32"/>
      <c r="M981" s="32"/>
      <c r="N981" s="32"/>
      <c r="O981" s="6"/>
    </row>
    <row r="982" spans="7:15" s="7" customFormat="1" x14ac:dyDescent="0.2">
      <c r="G982" s="32"/>
      <c r="H982" s="32"/>
      <c r="I982" s="32"/>
      <c r="J982" s="3"/>
      <c r="K982" s="32"/>
      <c r="L982" s="32"/>
      <c r="M982" s="32"/>
      <c r="N982" s="32"/>
      <c r="O982" s="6"/>
    </row>
    <row r="983" spans="7:15" s="7" customFormat="1" x14ac:dyDescent="0.2">
      <c r="G983" s="32"/>
      <c r="H983" s="32"/>
      <c r="I983" s="32"/>
      <c r="J983" s="3"/>
      <c r="K983" s="32"/>
      <c r="L983" s="32"/>
      <c r="M983" s="32"/>
      <c r="N983" s="32"/>
      <c r="O983" s="6"/>
    </row>
    <row r="984" spans="7:15" s="7" customFormat="1" x14ac:dyDescent="0.2">
      <c r="G984" s="32"/>
      <c r="H984" s="32"/>
      <c r="I984" s="32"/>
      <c r="J984" s="3"/>
      <c r="K984" s="32"/>
      <c r="L984" s="32"/>
      <c r="M984" s="32"/>
      <c r="N984" s="32"/>
      <c r="O984" s="6"/>
    </row>
    <row r="985" spans="7:15" s="7" customFormat="1" x14ac:dyDescent="0.2">
      <c r="G985" s="32"/>
      <c r="H985" s="32"/>
      <c r="I985" s="32"/>
      <c r="J985" s="3"/>
      <c r="K985" s="32"/>
      <c r="L985" s="32"/>
      <c r="M985" s="32"/>
      <c r="N985" s="32"/>
      <c r="O985" s="6"/>
    </row>
    <row r="986" spans="7:15" s="7" customFormat="1" x14ac:dyDescent="0.2">
      <c r="G986" s="32"/>
      <c r="H986" s="32"/>
      <c r="I986" s="32"/>
      <c r="J986" s="3"/>
      <c r="K986" s="32"/>
      <c r="L986" s="32"/>
      <c r="M986" s="32"/>
      <c r="N986" s="32"/>
      <c r="O986" s="6"/>
    </row>
    <row r="987" spans="7:15" s="7" customFormat="1" x14ac:dyDescent="0.2">
      <c r="G987" s="32"/>
      <c r="H987" s="32"/>
      <c r="I987" s="32"/>
      <c r="J987" s="3"/>
      <c r="K987" s="32"/>
      <c r="L987" s="32"/>
      <c r="M987" s="32"/>
      <c r="N987" s="32"/>
      <c r="O987" s="6"/>
    </row>
    <row r="988" spans="7:15" s="7" customFormat="1" x14ac:dyDescent="0.2">
      <c r="G988" s="32"/>
      <c r="H988" s="32"/>
      <c r="I988" s="32"/>
      <c r="J988" s="3"/>
      <c r="K988" s="32"/>
      <c r="L988" s="32"/>
      <c r="M988" s="32"/>
      <c r="N988" s="32"/>
      <c r="O988" s="6"/>
    </row>
    <row r="989" spans="7:15" s="7" customFormat="1" x14ac:dyDescent="0.2">
      <c r="G989" s="32"/>
      <c r="H989" s="32"/>
      <c r="I989" s="32"/>
      <c r="J989" s="3"/>
      <c r="K989" s="32"/>
      <c r="L989" s="32"/>
      <c r="M989" s="32"/>
      <c r="N989" s="32"/>
      <c r="O989" s="6"/>
    </row>
    <row r="990" spans="7:15" s="7" customFormat="1" x14ac:dyDescent="0.2">
      <c r="G990" s="32"/>
      <c r="H990" s="32"/>
      <c r="I990" s="32"/>
      <c r="J990" s="3"/>
      <c r="K990" s="32"/>
      <c r="L990" s="32"/>
      <c r="M990" s="32"/>
      <c r="N990" s="32"/>
      <c r="O990" s="6"/>
    </row>
    <row r="991" spans="7:15" s="7" customFormat="1" x14ac:dyDescent="0.2">
      <c r="G991" s="32"/>
      <c r="H991" s="32"/>
      <c r="I991" s="32"/>
      <c r="J991" s="3"/>
      <c r="K991" s="32"/>
      <c r="L991" s="32"/>
      <c r="M991" s="32"/>
      <c r="N991" s="32"/>
      <c r="O991" s="6"/>
    </row>
    <row r="992" spans="7:15" s="7" customFormat="1" x14ac:dyDescent="0.2">
      <c r="G992" s="32"/>
      <c r="H992" s="32"/>
      <c r="I992" s="32"/>
      <c r="J992" s="3"/>
      <c r="K992" s="32"/>
      <c r="L992" s="32"/>
      <c r="M992" s="32"/>
      <c r="N992" s="32"/>
      <c r="O992" s="6"/>
    </row>
    <row r="993" spans="7:15" s="7" customFormat="1" x14ac:dyDescent="0.2">
      <c r="G993" s="32"/>
      <c r="H993" s="32"/>
      <c r="I993" s="32"/>
      <c r="J993" s="3"/>
      <c r="K993" s="32"/>
      <c r="L993" s="32"/>
      <c r="M993" s="32"/>
      <c r="N993" s="32"/>
      <c r="O993" s="6"/>
    </row>
    <row r="994" spans="7:15" s="7" customFormat="1" x14ac:dyDescent="0.2">
      <c r="G994" s="32"/>
      <c r="H994" s="32"/>
      <c r="I994" s="32"/>
      <c r="J994" s="3"/>
      <c r="K994" s="32"/>
      <c r="L994" s="32"/>
      <c r="M994" s="32"/>
      <c r="N994" s="32"/>
      <c r="O994" s="6"/>
    </row>
    <row r="995" spans="7:15" s="7" customFormat="1" x14ac:dyDescent="0.2">
      <c r="G995" s="32"/>
      <c r="H995" s="32"/>
      <c r="I995" s="32"/>
      <c r="J995" s="3"/>
      <c r="K995" s="32"/>
      <c r="L995" s="32"/>
      <c r="M995" s="32"/>
      <c r="N995" s="32"/>
      <c r="O995" s="6"/>
    </row>
    <row r="996" spans="7:15" s="7" customFormat="1" x14ac:dyDescent="0.2">
      <c r="G996" s="32"/>
      <c r="H996" s="32"/>
      <c r="I996" s="32"/>
      <c r="J996" s="3"/>
      <c r="K996" s="32"/>
      <c r="L996" s="32"/>
      <c r="M996" s="32"/>
      <c r="N996" s="32"/>
      <c r="O996" s="6"/>
    </row>
    <row r="997" spans="7:15" s="7" customFormat="1" x14ac:dyDescent="0.2">
      <c r="G997" s="32"/>
      <c r="H997" s="32"/>
      <c r="I997" s="32"/>
      <c r="J997" s="3"/>
      <c r="K997" s="32"/>
      <c r="L997" s="32"/>
      <c r="M997" s="32"/>
      <c r="N997" s="32"/>
      <c r="O997" s="6"/>
    </row>
    <row r="998" spans="7:15" s="7" customFormat="1" x14ac:dyDescent="0.2">
      <c r="G998" s="32"/>
      <c r="H998" s="32"/>
      <c r="I998" s="32"/>
      <c r="J998" s="3"/>
      <c r="K998" s="32"/>
      <c r="L998" s="32"/>
      <c r="M998" s="32"/>
      <c r="N998" s="32"/>
      <c r="O998" s="6"/>
    </row>
    <row r="999" spans="7:15" s="7" customFormat="1" x14ac:dyDescent="0.2">
      <c r="G999" s="32"/>
      <c r="H999" s="32"/>
      <c r="I999" s="32"/>
      <c r="J999" s="3"/>
      <c r="K999" s="32"/>
      <c r="L999" s="32"/>
      <c r="M999" s="32"/>
      <c r="N999" s="32"/>
      <c r="O999" s="6"/>
    </row>
    <row r="1000" spans="7:15" s="7" customFormat="1" x14ac:dyDescent="0.2">
      <c r="G1000" s="32"/>
      <c r="H1000" s="32"/>
      <c r="I1000" s="32"/>
      <c r="J1000" s="3"/>
      <c r="K1000" s="32"/>
      <c r="L1000" s="32"/>
      <c r="M1000" s="32"/>
      <c r="N1000" s="32"/>
      <c r="O1000" s="6"/>
    </row>
    <row r="1001" spans="7:15" s="7" customFormat="1" x14ac:dyDescent="0.2">
      <c r="G1001" s="32"/>
      <c r="H1001" s="32"/>
      <c r="I1001" s="32"/>
      <c r="J1001" s="3"/>
      <c r="K1001" s="32"/>
      <c r="L1001" s="32"/>
      <c r="M1001" s="32"/>
      <c r="N1001" s="32"/>
      <c r="O1001" s="6"/>
    </row>
    <row r="1002" spans="7:15" s="7" customFormat="1" x14ac:dyDescent="0.2">
      <c r="G1002" s="32"/>
      <c r="H1002" s="32"/>
      <c r="I1002" s="32"/>
      <c r="J1002" s="3"/>
      <c r="K1002" s="32"/>
      <c r="L1002" s="32"/>
      <c r="M1002" s="32"/>
      <c r="N1002" s="32"/>
      <c r="O1002" s="6"/>
    </row>
    <row r="1003" spans="7:15" s="7" customFormat="1" x14ac:dyDescent="0.2">
      <c r="G1003" s="32"/>
      <c r="H1003" s="32"/>
      <c r="I1003" s="32"/>
      <c r="J1003" s="3"/>
      <c r="K1003" s="32"/>
      <c r="L1003" s="32"/>
      <c r="M1003" s="32"/>
      <c r="N1003" s="32"/>
      <c r="O1003" s="6"/>
    </row>
    <row r="1004" spans="7:15" s="7" customFormat="1" x14ac:dyDescent="0.2">
      <c r="G1004" s="32"/>
      <c r="H1004" s="32"/>
      <c r="I1004" s="32"/>
      <c r="J1004" s="3"/>
      <c r="K1004" s="32"/>
      <c r="L1004" s="32"/>
      <c r="M1004" s="32"/>
      <c r="N1004" s="32"/>
      <c r="O1004" s="6"/>
    </row>
    <row r="1005" spans="7:15" s="7" customFormat="1" x14ac:dyDescent="0.2">
      <c r="G1005" s="32"/>
      <c r="H1005" s="32"/>
      <c r="I1005" s="32"/>
      <c r="J1005" s="3"/>
      <c r="K1005" s="32"/>
      <c r="L1005" s="32"/>
      <c r="M1005" s="32"/>
      <c r="N1005" s="32"/>
      <c r="O1005" s="6"/>
    </row>
    <row r="1006" spans="7:15" s="7" customFormat="1" x14ac:dyDescent="0.2">
      <c r="G1006" s="32"/>
      <c r="H1006" s="32"/>
      <c r="I1006" s="32"/>
      <c r="J1006" s="3"/>
      <c r="K1006" s="32"/>
      <c r="L1006" s="32"/>
      <c r="M1006" s="32"/>
      <c r="N1006" s="32"/>
      <c r="O1006" s="6"/>
    </row>
    <row r="1007" spans="7:15" s="7" customFormat="1" x14ac:dyDescent="0.2">
      <c r="G1007" s="32"/>
      <c r="H1007" s="32"/>
      <c r="I1007" s="32"/>
      <c r="J1007" s="3"/>
      <c r="K1007" s="32"/>
      <c r="L1007" s="32"/>
      <c r="M1007" s="32"/>
      <c r="N1007" s="32"/>
      <c r="O1007" s="6"/>
    </row>
    <row r="1008" spans="7:15" s="7" customFormat="1" x14ac:dyDescent="0.2">
      <c r="G1008" s="32"/>
      <c r="H1008" s="32"/>
      <c r="I1008" s="32"/>
      <c r="J1008" s="3"/>
      <c r="K1008" s="32"/>
      <c r="L1008" s="32"/>
      <c r="M1008" s="32"/>
      <c r="N1008" s="32"/>
      <c r="O1008" s="6"/>
    </row>
    <row r="1009" spans="7:15" s="7" customFormat="1" x14ac:dyDescent="0.2">
      <c r="G1009" s="32"/>
      <c r="H1009" s="32"/>
      <c r="I1009" s="32"/>
      <c r="J1009" s="3"/>
      <c r="K1009" s="32"/>
      <c r="L1009" s="32"/>
      <c r="M1009" s="32"/>
      <c r="N1009" s="32"/>
      <c r="O1009" s="6"/>
    </row>
    <row r="1010" spans="7:15" s="7" customFormat="1" x14ac:dyDescent="0.2">
      <c r="G1010" s="32"/>
      <c r="H1010" s="32"/>
      <c r="I1010" s="32"/>
      <c r="J1010" s="3"/>
      <c r="K1010" s="32"/>
      <c r="L1010" s="32"/>
      <c r="M1010" s="32"/>
      <c r="N1010" s="32"/>
      <c r="O1010" s="6"/>
    </row>
    <row r="1011" spans="7:15" s="7" customFormat="1" x14ac:dyDescent="0.2">
      <c r="G1011" s="32"/>
      <c r="H1011" s="32"/>
      <c r="I1011" s="32"/>
      <c r="J1011" s="3"/>
      <c r="K1011" s="32"/>
      <c r="L1011" s="32"/>
      <c r="M1011" s="32"/>
      <c r="N1011" s="32"/>
      <c r="O1011" s="6"/>
    </row>
    <row r="1012" spans="7:15" s="7" customFormat="1" x14ac:dyDescent="0.2">
      <c r="G1012" s="32"/>
      <c r="H1012" s="32"/>
      <c r="I1012" s="32"/>
      <c r="J1012" s="3"/>
      <c r="K1012" s="32"/>
      <c r="L1012" s="32"/>
      <c r="M1012" s="32"/>
      <c r="N1012" s="32"/>
      <c r="O1012" s="6"/>
    </row>
    <row r="1013" spans="7:15" s="7" customFormat="1" x14ac:dyDescent="0.2">
      <c r="G1013" s="32"/>
      <c r="H1013" s="32"/>
      <c r="I1013" s="32"/>
      <c r="J1013" s="3"/>
      <c r="K1013" s="32"/>
      <c r="L1013" s="32"/>
      <c r="M1013" s="32"/>
      <c r="N1013" s="32"/>
      <c r="O1013" s="6"/>
    </row>
    <row r="1014" spans="7:15" s="7" customFormat="1" x14ac:dyDescent="0.2">
      <c r="G1014" s="32"/>
      <c r="H1014" s="32"/>
      <c r="I1014" s="32"/>
      <c r="J1014" s="3"/>
      <c r="K1014" s="32"/>
      <c r="L1014" s="32"/>
      <c r="M1014" s="32"/>
      <c r="N1014" s="32"/>
      <c r="O1014" s="6"/>
    </row>
    <row r="1015" spans="7:15" s="7" customFormat="1" x14ac:dyDescent="0.2">
      <c r="G1015" s="32"/>
      <c r="H1015" s="32"/>
      <c r="I1015" s="32"/>
      <c r="J1015" s="3"/>
      <c r="K1015" s="32"/>
      <c r="L1015" s="32"/>
      <c r="M1015" s="32"/>
      <c r="N1015" s="32"/>
      <c r="O1015" s="6"/>
    </row>
    <row r="1016" spans="7:15" s="7" customFormat="1" x14ac:dyDescent="0.2">
      <c r="G1016" s="32"/>
      <c r="H1016" s="32"/>
      <c r="I1016" s="32"/>
      <c r="J1016" s="3"/>
      <c r="K1016" s="32"/>
      <c r="L1016" s="32"/>
      <c r="M1016" s="32"/>
      <c r="N1016" s="32"/>
      <c r="O1016" s="6"/>
    </row>
    <row r="1017" spans="7:15" s="7" customFormat="1" x14ac:dyDescent="0.2">
      <c r="G1017" s="32"/>
      <c r="H1017" s="32"/>
      <c r="I1017" s="32"/>
      <c r="J1017" s="3"/>
      <c r="K1017" s="32"/>
      <c r="L1017" s="32"/>
      <c r="M1017" s="32"/>
      <c r="N1017" s="32"/>
      <c r="O1017" s="6"/>
    </row>
    <row r="1018" spans="7:15" s="7" customFormat="1" x14ac:dyDescent="0.2">
      <c r="G1018" s="32"/>
      <c r="H1018" s="32"/>
      <c r="I1018" s="32"/>
      <c r="J1018" s="3"/>
      <c r="K1018" s="32"/>
      <c r="L1018" s="32"/>
      <c r="M1018" s="32"/>
      <c r="N1018" s="32"/>
      <c r="O1018" s="6"/>
    </row>
    <row r="1019" spans="7:15" s="7" customFormat="1" x14ac:dyDescent="0.2">
      <c r="G1019" s="32"/>
      <c r="H1019" s="32"/>
      <c r="I1019" s="32"/>
      <c r="J1019" s="3"/>
      <c r="K1019" s="32"/>
      <c r="L1019" s="32"/>
      <c r="M1019" s="32"/>
      <c r="N1019" s="32"/>
      <c r="O1019" s="6"/>
    </row>
    <row r="1020" spans="7:15" s="7" customFormat="1" x14ac:dyDescent="0.2">
      <c r="G1020" s="32"/>
      <c r="H1020" s="32"/>
      <c r="I1020" s="32"/>
      <c r="J1020" s="3"/>
      <c r="K1020" s="32"/>
      <c r="L1020" s="32"/>
      <c r="M1020" s="32"/>
      <c r="N1020" s="32"/>
      <c r="O1020" s="6"/>
    </row>
    <row r="1021" spans="7:15" s="7" customFormat="1" x14ac:dyDescent="0.2">
      <c r="G1021" s="32"/>
      <c r="H1021" s="32"/>
      <c r="I1021" s="32"/>
      <c r="J1021" s="3"/>
      <c r="K1021" s="32"/>
      <c r="L1021" s="32"/>
      <c r="M1021" s="32"/>
      <c r="N1021" s="32"/>
      <c r="O1021" s="6"/>
    </row>
    <row r="1022" spans="7:15" s="7" customFormat="1" x14ac:dyDescent="0.2">
      <c r="G1022" s="32"/>
      <c r="H1022" s="32"/>
      <c r="I1022" s="32"/>
      <c r="J1022" s="3"/>
      <c r="K1022" s="32"/>
      <c r="L1022" s="32"/>
      <c r="M1022" s="32"/>
      <c r="N1022" s="32"/>
      <c r="O1022" s="6"/>
    </row>
    <row r="1023" spans="7:15" s="7" customFormat="1" x14ac:dyDescent="0.2">
      <c r="G1023" s="32"/>
      <c r="H1023" s="32"/>
      <c r="I1023" s="32"/>
      <c r="J1023" s="3"/>
      <c r="K1023" s="32"/>
      <c r="L1023" s="32"/>
      <c r="M1023" s="32"/>
      <c r="N1023" s="32"/>
      <c r="O1023" s="6"/>
    </row>
    <row r="1024" spans="7:15" s="7" customFormat="1" x14ac:dyDescent="0.2">
      <c r="G1024" s="32"/>
      <c r="H1024" s="32"/>
      <c r="I1024" s="32"/>
      <c r="J1024" s="3"/>
      <c r="K1024" s="32"/>
      <c r="L1024" s="32"/>
      <c r="M1024" s="32"/>
      <c r="N1024" s="32"/>
      <c r="O1024" s="6"/>
    </row>
    <row r="1025" spans="7:15" s="7" customFormat="1" x14ac:dyDescent="0.2">
      <c r="G1025" s="32"/>
      <c r="H1025" s="32"/>
      <c r="I1025" s="32"/>
      <c r="J1025" s="3"/>
      <c r="K1025" s="32"/>
      <c r="L1025" s="32"/>
      <c r="M1025" s="32"/>
      <c r="N1025" s="32"/>
      <c r="O1025" s="6"/>
    </row>
    <row r="1026" spans="7:15" s="7" customFormat="1" x14ac:dyDescent="0.2">
      <c r="G1026" s="32"/>
      <c r="H1026" s="32"/>
      <c r="I1026" s="32"/>
      <c r="J1026" s="3"/>
      <c r="K1026" s="32"/>
      <c r="L1026" s="32"/>
      <c r="M1026" s="32"/>
      <c r="N1026" s="32"/>
      <c r="O1026" s="6"/>
    </row>
    <row r="1027" spans="7:15" s="7" customFormat="1" x14ac:dyDescent="0.2">
      <c r="G1027" s="32"/>
      <c r="H1027" s="32"/>
      <c r="I1027" s="32"/>
      <c r="J1027" s="3"/>
      <c r="K1027" s="32"/>
      <c r="L1027" s="32"/>
      <c r="M1027" s="32"/>
      <c r="N1027" s="32"/>
      <c r="O1027" s="6"/>
    </row>
    <row r="1028" spans="7:15" s="7" customFormat="1" x14ac:dyDescent="0.2">
      <c r="G1028" s="32"/>
      <c r="H1028" s="32"/>
      <c r="I1028" s="32"/>
      <c r="J1028" s="3"/>
      <c r="K1028" s="32"/>
      <c r="L1028" s="32"/>
      <c r="M1028" s="32"/>
      <c r="N1028" s="32"/>
      <c r="O1028" s="6"/>
    </row>
    <row r="1029" spans="7:15" s="7" customFormat="1" x14ac:dyDescent="0.2">
      <c r="G1029" s="32"/>
      <c r="H1029" s="32"/>
      <c r="I1029" s="32"/>
      <c r="J1029" s="3"/>
      <c r="K1029" s="32"/>
      <c r="L1029" s="32"/>
      <c r="M1029" s="32"/>
      <c r="N1029" s="32"/>
      <c r="O1029" s="6"/>
    </row>
    <row r="1030" spans="7:15" s="7" customFormat="1" x14ac:dyDescent="0.2">
      <c r="G1030" s="32"/>
      <c r="H1030" s="32"/>
      <c r="I1030" s="32"/>
      <c r="J1030" s="3"/>
      <c r="K1030" s="32"/>
      <c r="L1030" s="32"/>
      <c r="M1030" s="32"/>
      <c r="N1030" s="32"/>
      <c r="O1030" s="6"/>
    </row>
    <row r="1031" spans="7:15" s="7" customFormat="1" x14ac:dyDescent="0.2">
      <c r="G1031" s="32"/>
      <c r="H1031" s="32"/>
      <c r="I1031" s="32"/>
      <c r="J1031" s="3"/>
      <c r="K1031" s="32"/>
      <c r="L1031" s="32"/>
      <c r="M1031" s="32"/>
      <c r="N1031" s="32"/>
      <c r="O1031" s="6"/>
    </row>
    <row r="1032" spans="7:15" s="7" customFormat="1" x14ac:dyDescent="0.2">
      <c r="G1032" s="32"/>
      <c r="H1032" s="32"/>
      <c r="I1032" s="32"/>
      <c r="J1032" s="3"/>
      <c r="K1032" s="32"/>
      <c r="L1032" s="32"/>
      <c r="M1032" s="32"/>
      <c r="N1032" s="32"/>
      <c r="O1032" s="6"/>
    </row>
    <row r="1033" spans="7:15" s="7" customFormat="1" x14ac:dyDescent="0.2">
      <c r="G1033" s="32"/>
      <c r="H1033" s="32"/>
      <c r="I1033" s="32"/>
      <c r="J1033" s="3"/>
      <c r="K1033" s="32"/>
      <c r="L1033" s="32"/>
      <c r="M1033" s="32"/>
      <c r="N1033" s="32"/>
      <c r="O1033" s="6"/>
    </row>
    <row r="1034" spans="7:15" s="7" customFormat="1" x14ac:dyDescent="0.2">
      <c r="G1034" s="32"/>
      <c r="H1034" s="32"/>
      <c r="I1034" s="32"/>
      <c r="J1034" s="3"/>
      <c r="K1034" s="32"/>
      <c r="L1034" s="32"/>
      <c r="M1034" s="32"/>
      <c r="N1034" s="32"/>
      <c r="O1034" s="6"/>
    </row>
    <row r="1035" spans="7:15" s="7" customFormat="1" x14ac:dyDescent="0.2">
      <c r="G1035" s="32"/>
      <c r="H1035" s="32"/>
      <c r="I1035" s="32"/>
      <c r="J1035" s="3"/>
      <c r="K1035" s="32"/>
      <c r="L1035" s="32"/>
      <c r="M1035" s="32"/>
      <c r="N1035" s="32"/>
      <c r="O1035" s="6"/>
    </row>
    <row r="1036" spans="7:15" s="7" customFormat="1" x14ac:dyDescent="0.2">
      <c r="G1036" s="32"/>
      <c r="H1036" s="32"/>
      <c r="I1036" s="32"/>
      <c r="J1036" s="3"/>
      <c r="K1036" s="32"/>
      <c r="L1036" s="32"/>
      <c r="M1036" s="32"/>
      <c r="N1036" s="32"/>
      <c r="O1036" s="6"/>
    </row>
    <row r="1037" spans="7:15" s="7" customFormat="1" x14ac:dyDescent="0.2">
      <c r="G1037" s="32"/>
      <c r="H1037" s="32"/>
      <c r="I1037" s="32"/>
      <c r="J1037" s="3"/>
      <c r="K1037" s="32"/>
      <c r="L1037" s="32"/>
      <c r="M1037" s="32"/>
      <c r="N1037" s="32"/>
      <c r="O1037" s="6"/>
    </row>
    <row r="1038" spans="7:15" s="7" customFormat="1" x14ac:dyDescent="0.2">
      <c r="G1038" s="32"/>
      <c r="H1038" s="32"/>
      <c r="I1038" s="32"/>
      <c r="J1038" s="3"/>
      <c r="K1038" s="32"/>
      <c r="L1038" s="32"/>
      <c r="M1038" s="32"/>
      <c r="N1038" s="32"/>
      <c r="O1038" s="6"/>
    </row>
    <row r="1039" spans="7:15" s="7" customFormat="1" x14ac:dyDescent="0.2">
      <c r="G1039" s="32"/>
      <c r="H1039" s="32"/>
      <c r="I1039" s="32"/>
      <c r="J1039" s="3"/>
      <c r="K1039" s="32"/>
      <c r="L1039" s="32"/>
      <c r="M1039" s="32"/>
      <c r="N1039" s="32"/>
      <c r="O1039" s="6"/>
    </row>
    <row r="1040" spans="7:15" s="7" customFormat="1" x14ac:dyDescent="0.2">
      <c r="G1040" s="32"/>
      <c r="H1040" s="32"/>
      <c r="I1040" s="32"/>
      <c r="J1040" s="3"/>
      <c r="K1040" s="32"/>
      <c r="L1040" s="32"/>
      <c r="M1040" s="32"/>
      <c r="N1040" s="32"/>
      <c r="O1040" s="6"/>
    </row>
    <row r="1041" spans="7:15" s="7" customFormat="1" x14ac:dyDescent="0.2">
      <c r="G1041" s="32"/>
      <c r="H1041" s="32"/>
      <c r="I1041" s="32"/>
      <c r="J1041" s="3"/>
      <c r="K1041" s="32"/>
      <c r="L1041" s="32"/>
      <c r="M1041" s="32"/>
      <c r="N1041" s="32"/>
      <c r="O1041" s="6"/>
    </row>
    <row r="1042" spans="7:15" s="7" customFormat="1" x14ac:dyDescent="0.2">
      <c r="G1042" s="32"/>
      <c r="H1042" s="32"/>
      <c r="I1042" s="32"/>
      <c r="J1042" s="3"/>
      <c r="K1042" s="32"/>
      <c r="L1042" s="32"/>
      <c r="M1042" s="32"/>
      <c r="N1042" s="32"/>
      <c r="O1042" s="6"/>
    </row>
    <row r="1043" spans="7:15" s="7" customFormat="1" x14ac:dyDescent="0.2">
      <c r="G1043" s="32"/>
      <c r="H1043" s="32"/>
      <c r="I1043" s="32"/>
      <c r="J1043" s="3"/>
      <c r="K1043" s="32"/>
      <c r="L1043" s="32"/>
      <c r="M1043" s="32"/>
      <c r="N1043" s="32"/>
      <c r="O1043" s="6"/>
    </row>
    <row r="1044" spans="7:15" s="7" customFormat="1" x14ac:dyDescent="0.2">
      <c r="G1044" s="32"/>
      <c r="H1044" s="32"/>
      <c r="I1044" s="32"/>
      <c r="J1044" s="3"/>
      <c r="K1044" s="32"/>
      <c r="L1044" s="32"/>
      <c r="M1044" s="32"/>
      <c r="N1044" s="32"/>
      <c r="O1044" s="6"/>
    </row>
    <row r="1045" spans="7:15" s="7" customFormat="1" x14ac:dyDescent="0.2">
      <c r="G1045" s="32"/>
      <c r="H1045" s="32"/>
      <c r="I1045" s="32"/>
      <c r="J1045" s="3"/>
      <c r="K1045" s="32"/>
      <c r="L1045" s="32"/>
      <c r="M1045" s="32"/>
      <c r="N1045" s="32"/>
      <c r="O1045" s="6"/>
    </row>
    <row r="1046" spans="7:15" s="7" customFormat="1" x14ac:dyDescent="0.2">
      <c r="G1046" s="32"/>
      <c r="H1046" s="32"/>
      <c r="I1046" s="32"/>
      <c r="J1046" s="3"/>
      <c r="K1046" s="32"/>
      <c r="L1046" s="32"/>
      <c r="M1046" s="32"/>
      <c r="N1046" s="32"/>
      <c r="O1046" s="6"/>
    </row>
    <row r="1047" spans="7:15" s="7" customFormat="1" x14ac:dyDescent="0.2">
      <c r="G1047" s="32"/>
      <c r="H1047" s="32"/>
      <c r="I1047" s="32"/>
      <c r="J1047" s="3"/>
      <c r="K1047" s="32"/>
      <c r="L1047" s="32"/>
      <c r="M1047" s="32"/>
      <c r="N1047" s="32"/>
      <c r="O1047" s="6"/>
    </row>
    <row r="1048" spans="7:15" s="7" customFormat="1" x14ac:dyDescent="0.2">
      <c r="G1048" s="32"/>
      <c r="H1048" s="32"/>
      <c r="I1048" s="32"/>
      <c r="J1048" s="3"/>
      <c r="K1048" s="32"/>
      <c r="L1048" s="32"/>
      <c r="M1048" s="32"/>
      <c r="N1048" s="32"/>
      <c r="O1048" s="6"/>
    </row>
    <row r="1049" spans="7:15" s="7" customFormat="1" x14ac:dyDescent="0.2">
      <c r="G1049" s="32"/>
      <c r="H1049" s="32"/>
      <c r="I1049" s="32"/>
      <c r="J1049" s="3"/>
      <c r="K1049" s="32"/>
      <c r="L1049" s="32"/>
      <c r="M1049" s="32"/>
      <c r="N1049" s="32"/>
      <c r="O1049" s="6"/>
    </row>
    <row r="1050" spans="7:15" s="7" customFormat="1" x14ac:dyDescent="0.2">
      <c r="G1050" s="32"/>
      <c r="H1050" s="32"/>
      <c r="I1050" s="32"/>
      <c r="J1050" s="3"/>
      <c r="K1050" s="32"/>
      <c r="L1050" s="32"/>
      <c r="M1050" s="32"/>
      <c r="N1050" s="32"/>
      <c r="O1050" s="6"/>
    </row>
    <row r="1051" spans="7:15" s="7" customFormat="1" x14ac:dyDescent="0.2">
      <c r="G1051" s="32"/>
      <c r="H1051" s="32"/>
      <c r="I1051" s="32"/>
      <c r="J1051" s="3"/>
      <c r="K1051" s="32"/>
      <c r="L1051" s="32"/>
      <c r="M1051" s="32"/>
      <c r="N1051" s="32"/>
      <c r="O1051" s="6"/>
    </row>
    <row r="1052" spans="7:15" s="7" customFormat="1" x14ac:dyDescent="0.2">
      <c r="G1052" s="32"/>
      <c r="H1052" s="32"/>
      <c r="I1052" s="32"/>
      <c r="J1052" s="3"/>
      <c r="K1052" s="32"/>
      <c r="L1052" s="32"/>
      <c r="M1052" s="32"/>
      <c r="N1052" s="32"/>
      <c r="O1052" s="6"/>
    </row>
    <row r="1053" spans="7:15" s="7" customFormat="1" x14ac:dyDescent="0.2">
      <c r="G1053" s="32"/>
      <c r="H1053" s="32"/>
      <c r="I1053" s="32"/>
      <c r="J1053" s="3"/>
      <c r="K1053" s="32"/>
      <c r="L1053" s="32"/>
      <c r="M1053" s="32"/>
      <c r="N1053" s="32"/>
      <c r="O1053" s="6"/>
    </row>
    <row r="1054" spans="7:15" s="7" customFormat="1" x14ac:dyDescent="0.2">
      <c r="G1054" s="32"/>
      <c r="H1054" s="32"/>
      <c r="I1054" s="32"/>
      <c r="J1054" s="3"/>
      <c r="K1054" s="32"/>
      <c r="L1054" s="32"/>
      <c r="M1054" s="32"/>
      <c r="N1054" s="32"/>
      <c r="O1054" s="6"/>
    </row>
    <row r="1055" spans="7:15" s="7" customFormat="1" x14ac:dyDescent="0.2">
      <c r="G1055" s="32"/>
      <c r="H1055" s="32"/>
      <c r="I1055" s="32"/>
      <c r="J1055" s="3"/>
      <c r="K1055" s="32"/>
      <c r="L1055" s="32"/>
      <c r="M1055" s="32"/>
      <c r="N1055" s="32"/>
      <c r="O1055" s="6"/>
    </row>
    <row r="1056" spans="7:15" s="7" customFormat="1" x14ac:dyDescent="0.2">
      <c r="G1056" s="32"/>
      <c r="H1056" s="32"/>
      <c r="I1056" s="32"/>
      <c r="J1056" s="3"/>
      <c r="K1056" s="32"/>
      <c r="L1056" s="32"/>
      <c r="M1056" s="32"/>
      <c r="N1056" s="32"/>
      <c r="O1056" s="6"/>
    </row>
    <row r="1057" spans="7:15" s="7" customFormat="1" x14ac:dyDescent="0.2">
      <c r="G1057" s="32"/>
      <c r="H1057" s="32"/>
      <c r="I1057" s="32"/>
      <c r="J1057" s="3"/>
      <c r="K1057" s="32"/>
      <c r="L1057" s="32"/>
      <c r="M1057" s="32"/>
      <c r="N1057" s="32"/>
      <c r="O1057" s="6"/>
    </row>
    <row r="1058" spans="7:15" s="7" customFormat="1" x14ac:dyDescent="0.2">
      <c r="G1058" s="32"/>
      <c r="H1058" s="32"/>
      <c r="I1058" s="32"/>
      <c r="J1058" s="3"/>
      <c r="K1058" s="32"/>
      <c r="L1058" s="32"/>
      <c r="M1058" s="32"/>
      <c r="N1058" s="32"/>
      <c r="O1058" s="6"/>
    </row>
    <row r="1059" spans="7:15" s="7" customFormat="1" x14ac:dyDescent="0.2">
      <c r="G1059" s="32"/>
      <c r="H1059" s="32"/>
      <c r="I1059" s="32"/>
      <c r="J1059" s="3"/>
      <c r="K1059" s="32"/>
      <c r="L1059" s="32"/>
      <c r="M1059" s="32"/>
      <c r="N1059" s="32"/>
      <c r="O1059" s="6"/>
    </row>
    <row r="1060" spans="7:15" s="7" customFormat="1" x14ac:dyDescent="0.2">
      <c r="G1060" s="32"/>
      <c r="H1060" s="32"/>
      <c r="I1060" s="32"/>
      <c r="J1060" s="3"/>
      <c r="K1060" s="32"/>
      <c r="L1060" s="32"/>
      <c r="M1060" s="32"/>
      <c r="N1060" s="32"/>
      <c r="O1060" s="6"/>
    </row>
    <row r="1061" spans="7:15" s="7" customFormat="1" x14ac:dyDescent="0.2">
      <c r="G1061" s="32"/>
      <c r="H1061" s="32"/>
      <c r="I1061" s="32"/>
      <c r="J1061" s="3"/>
      <c r="K1061" s="32"/>
      <c r="L1061" s="32"/>
      <c r="M1061" s="32"/>
      <c r="N1061" s="32"/>
      <c r="O1061" s="6"/>
    </row>
    <row r="1062" spans="7:15" s="7" customFormat="1" x14ac:dyDescent="0.2">
      <c r="G1062" s="32"/>
      <c r="H1062" s="32"/>
      <c r="I1062" s="32"/>
      <c r="J1062" s="3"/>
      <c r="K1062" s="32"/>
      <c r="L1062" s="32"/>
      <c r="M1062" s="32"/>
      <c r="N1062" s="32"/>
      <c r="O1062" s="6"/>
    </row>
    <row r="1063" spans="7:15" s="7" customFormat="1" x14ac:dyDescent="0.2">
      <c r="G1063" s="32"/>
      <c r="H1063" s="32"/>
      <c r="I1063" s="32"/>
      <c r="J1063" s="3"/>
      <c r="K1063" s="32"/>
      <c r="L1063" s="32"/>
      <c r="M1063" s="32"/>
      <c r="N1063" s="32"/>
      <c r="O1063" s="6"/>
    </row>
    <row r="1064" spans="7:15" s="7" customFormat="1" x14ac:dyDescent="0.2">
      <c r="G1064" s="32"/>
      <c r="H1064" s="32"/>
      <c r="I1064" s="32"/>
      <c r="J1064" s="3"/>
      <c r="K1064" s="32"/>
      <c r="L1064" s="32"/>
      <c r="M1064" s="32"/>
      <c r="N1064" s="32"/>
      <c r="O1064" s="6"/>
    </row>
    <row r="1065" spans="7:15" s="7" customFormat="1" x14ac:dyDescent="0.2">
      <c r="G1065" s="32"/>
      <c r="H1065" s="32"/>
      <c r="I1065" s="32"/>
      <c r="J1065" s="3"/>
      <c r="K1065" s="32"/>
      <c r="L1065" s="32"/>
      <c r="M1065" s="32"/>
      <c r="N1065" s="32"/>
      <c r="O1065" s="6"/>
    </row>
    <row r="1066" spans="7:15" s="7" customFormat="1" x14ac:dyDescent="0.2">
      <c r="G1066" s="32"/>
      <c r="H1066" s="32"/>
      <c r="I1066" s="32"/>
      <c r="J1066" s="3"/>
      <c r="K1066" s="32"/>
      <c r="L1066" s="32"/>
      <c r="M1066" s="32"/>
      <c r="N1066" s="32"/>
      <c r="O1066" s="6"/>
    </row>
    <row r="1067" spans="7:15" s="7" customFormat="1" x14ac:dyDescent="0.2">
      <c r="G1067" s="32"/>
      <c r="H1067" s="32"/>
      <c r="I1067" s="32"/>
      <c r="J1067" s="3"/>
      <c r="K1067" s="32"/>
      <c r="L1067" s="32"/>
      <c r="M1067" s="32"/>
      <c r="N1067" s="32"/>
      <c r="O1067" s="6"/>
    </row>
    <row r="1068" spans="7:15" s="7" customFormat="1" x14ac:dyDescent="0.2">
      <c r="G1068" s="32"/>
      <c r="H1068" s="32"/>
      <c r="I1068" s="32"/>
      <c r="J1068" s="3"/>
      <c r="K1068" s="32"/>
      <c r="L1068" s="32"/>
      <c r="M1068" s="32"/>
      <c r="N1068" s="32"/>
      <c r="O1068" s="6"/>
    </row>
    <row r="1069" spans="7:15" s="7" customFormat="1" x14ac:dyDescent="0.2">
      <c r="G1069" s="32"/>
      <c r="H1069" s="32"/>
      <c r="I1069" s="32"/>
      <c r="J1069" s="3"/>
      <c r="K1069" s="32"/>
      <c r="L1069" s="32"/>
      <c r="M1069" s="32"/>
      <c r="N1069" s="32"/>
      <c r="O1069" s="6"/>
    </row>
    <row r="1070" spans="7:15" s="7" customFormat="1" x14ac:dyDescent="0.2">
      <c r="G1070" s="32"/>
      <c r="H1070" s="32"/>
      <c r="I1070" s="32"/>
      <c r="J1070" s="3"/>
      <c r="K1070" s="32"/>
      <c r="L1070" s="32"/>
      <c r="M1070" s="32"/>
      <c r="N1070" s="32"/>
      <c r="O1070" s="6"/>
    </row>
    <row r="1071" spans="7:15" s="7" customFormat="1" x14ac:dyDescent="0.2">
      <c r="G1071" s="32"/>
      <c r="H1071" s="32"/>
      <c r="I1071" s="32"/>
      <c r="J1071" s="3"/>
      <c r="K1071" s="32"/>
      <c r="L1071" s="32"/>
      <c r="M1071" s="32"/>
      <c r="N1071" s="32"/>
      <c r="O1071" s="6"/>
    </row>
    <row r="1072" spans="7:15" s="7" customFormat="1" x14ac:dyDescent="0.2">
      <c r="G1072" s="32"/>
      <c r="H1072" s="32"/>
      <c r="I1072" s="32"/>
      <c r="J1072" s="3"/>
      <c r="K1072" s="32"/>
      <c r="L1072" s="32"/>
      <c r="M1072" s="32"/>
      <c r="N1072" s="32"/>
      <c r="O1072" s="6"/>
    </row>
    <row r="1073" spans="7:15" s="7" customFormat="1" x14ac:dyDescent="0.2">
      <c r="G1073" s="32"/>
      <c r="H1073" s="32"/>
      <c r="I1073" s="32"/>
      <c r="J1073" s="3"/>
      <c r="K1073" s="32"/>
      <c r="L1073" s="32"/>
      <c r="M1073" s="32"/>
      <c r="N1073" s="32"/>
      <c r="O1073" s="6"/>
    </row>
    <row r="1074" spans="7:15" s="7" customFormat="1" x14ac:dyDescent="0.2">
      <c r="G1074" s="32"/>
      <c r="H1074" s="32"/>
      <c r="I1074" s="32"/>
      <c r="J1074" s="3"/>
      <c r="K1074" s="32"/>
      <c r="L1074" s="32"/>
      <c r="M1074" s="32"/>
      <c r="N1074" s="32"/>
      <c r="O1074" s="6"/>
    </row>
    <row r="1075" spans="7:15" s="7" customFormat="1" x14ac:dyDescent="0.2">
      <c r="G1075" s="32"/>
      <c r="H1075" s="32"/>
      <c r="I1075" s="32"/>
      <c r="J1075" s="3"/>
      <c r="K1075" s="32"/>
      <c r="L1075" s="32"/>
      <c r="M1075" s="32"/>
      <c r="N1075" s="32"/>
      <c r="O1075" s="6"/>
    </row>
    <row r="1076" spans="7:15" s="7" customFormat="1" x14ac:dyDescent="0.2">
      <c r="G1076" s="32"/>
      <c r="H1076" s="32"/>
      <c r="I1076" s="32"/>
      <c r="J1076" s="3"/>
      <c r="K1076" s="32"/>
      <c r="L1076" s="32"/>
      <c r="M1076" s="32"/>
      <c r="N1076" s="32"/>
      <c r="O1076" s="6"/>
    </row>
    <row r="1077" spans="7:15" s="7" customFormat="1" x14ac:dyDescent="0.2">
      <c r="G1077" s="32"/>
      <c r="H1077" s="32"/>
      <c r="I1077" s="32"/>
      <c r="J1077" s="3"/>
      <c r="K1077" s="32"/>
      <c r="L1077" s="32"/>
      <c r="M1077" s="32"/>
      <c r="N1077" s="32"/>
      <c r="O1077" s="6"/>
    </row>
    <row r="1078" spans="7:15" s="7" customFormat="1" x14ac:dyDescent="0.2">
      <c r="G1078" s="32"/>
      <c r="H1078" s="32"/>
      <c r="I1078" s="32"/>
      <c r="J1078" s="3"/>
      <c r="K1078" s="32"/>
      <c r="L1078" s="32"/>
      <c r="M1078" s="32"/>
      <c r="N1078" s="32"/>
      <c r="O1078" s="6"/>
    </row>
    <row r="1079" spans="7:15" s="7" customFormat="1" x14ac:dyDescent="0.2">
      <c r="G1079" s="32"/>
      <c r="H1079" s="32"/>
      <c r="I1079" s="32"/>
      <c r="J1079" s="3"/>
      <c r="K1079" s="32"/>
      <c r="L1079" s="32"/>
      <c r="M1079" s="32"/>
      <c r="N1079" s="32"/>
      <c r="O1079" s="6"/>
    </row>
    <row r="1080" spans="7:15" s="7" customFormat="1" x14ac:dyDescent="0.2">
      <c r="G1080" s="32"/>
      <c r="H1080" s="32"/>
      <c r="I1080" s="32"/>
      <c r="J1080" s="3"/>
      <c r="K1080" s="32"/>
      <c r="L1080" s="32"/>
      <c r="M1080" s="32"/>
      <c r="N1080" s="32"/>
      <c r="O1080" s="6"/>
    </row>
    <row r="1081" spans="7:15" s="7" customFormat="1" x14ac:dyDescent="0.2">
      <c r="G1081" s="32"/>
      <c r="H1081" s="32"/>
      <c r="I1081" s="32"/>
      <c r="J1081" s="3"/>
      <c r="K1081" s="32"/>
      <c r="L1081" s="32"/>
      <c r="M1081" s="32"/>
      <c r="N1081" s="32"/>
      <c r="O1081" s="6"/>
    </row>
    <row r="1082" spans="7:15" s="7" customFormat="1" x14ac:dyDescent="0.2">
      <c r="G1082" s="32"/>
      <c r="H1082" s="32"/>
      <c r="I1082" s="32"/>
      <c r="J1082" s="3"/>
      <c r="K1082" s="32"/>
      <c r="L1082" s="32"/>
      <c r="M1082" s="32"/>
      <c r="N1082" s="32"/>
      <c r="O1082" s="6"/>
    </row>
    <row r="1083" spans="7:15" s="7" customFormat="1" x14ac:dyDescent="0.2">
      <c r="G1083" s="32"/>
      <c r="H1083" s="32"/>
      <c r="I1083" s="32"/>
      <c r="J1083" s="3"/>
      <c r="K1083" s="32"/>
      <c r="L1083" s="32"/>
      <c r="M1083" s="32"/>
      <c r="N1083" s="32"/>
      <c r="O1083" s="6"/>
    </row>
    <row r="1084" spans="7:15" s="7" customFormat="1" x14ac:dyDescent="0.2">
      <c r="G1084" s="32"/>
      <c r="H1084" s="32"/>
      <c r="I1084" s="32"/>
      <c r="J1084" s="3"/>
      <c r="K1084" s="32"/>
      <c r="L1084" s="32"/>
      <c r="M1084" s="32"/>
      <c r="N1084" s="32"/>
      <c r="O1084" s="6"/>
    </row>
    <row r="1085" spans="7:15" s="7" customFormat="1" x14ac:dyDescent="0.2">
      <c r="G1085" s="32"/>
      <c r="H1085" s="32"/>
      <c r="I1085" s="32"/>
      <c r="J1085" s="3"/>
      <c r="K1085" s="32"/>
      <c r="L1085" s="32"/>
      <c r="M1085" s="32"/>
      <c r="N1085" s="32"/>
      <c r="O1085" s="6"/>
    </row>
    <row r="1086" spans="7:15" s="7" customFormat="1" x14ac:dyDescent="0.2">
      <c r="G1086" s="32"/>
      <c r="H1086" s="32"/>
      <c r="I1086" s="32"/>
      <c r="J1086" s="3"/>
      <c r="K1086" s="32"/>
      <c r="L1086" s="32"/>
      <c r="M1086" s="32"/>
      <c r="N1086" s="32"/>
      <c r="O1086" s="6"/>
    </row>
    <row r="1087" spans="7:15" s="7" customFormat="1" x14ac:dyDescent="0.2">
      <c r="G1087" s="32"/>
      <c r="H1087" s="32"/>
      <c r="I1087" s="32"/>
      <c r="J1087" s="3"/>
      <c r="K1087" s="32"/>
      <c r="L1087" s="32"/>
      <c r="M1087" s="32"/>
      <c r="N1087" s="32"/>
      <c r="O1087" s="6"/>
    </row>
    <row r="1088" spans="7:15" s="7" customFormat="1" x14ac:dyDescent="0.2">
      <c r="G1088" s="32"/>
      <c r="H1088" s="32"/>
      <c r="I1088" s="32"/>
      <c r="J1088" s="3"/>
      <c r="K1088" s="32"/>
      <c r="L1088" s="32"/>
      <c r="M1088" s="32"/>
      <c r="N1088" s="32"/>
      <c r="O1088" s="6"/>
    </row>
    <row r="1089" spans="7:15" s="7" customFormat="1" x14ac:dyDescent="0.2">
      <c r="G1089" s="32"/>
      <c r="H1089" s="32"/>
      <c r="I1089" s="32"/>
      <c r="J1089" s="3"/>
      <c r="K1089" s="32"/>
      <c r="L1089" s="32"/>
      <c r="M1089" s="32"/>
      <c r="N1089" s="32"/>
      <c r="O1089" s="6"/>
    </row>
    <row r="1090" spans="7:15" s="7" customFormat="1" x14ac:dyDescent="0.2">
      <c r="G1090" s="32"/>
      <c r="H1090" s="32"/>
      <c r="I1090" s="32"/>
      <c r="J1090" s="3"/>
      <c r="K1090" s="32"/>
      <c r="L1090" s="32"/>
      <c r="M1090" s="32"/>
      <c r="N1090" s="32"/>
      <c r="O1090" s="6"/>
    </row>
    <row r="1091" spans="7:15" s="7" customFormat="1" x14ac:dyDescent="0.2">
      <c r="G1091" s="32"/>
      <c r="H1091" s="32"/>
      <c r="I1091" s="32"/>
      <c r="J1091" s="3"/>
      <c r="K1091" s="32"/>
      <c r="L1091" s="32"/>
      <c r="M1091" s="32"/>
      <c r="N1091" s="32"/>
      <c r="O1091" s="6"/>
    </row>
    <row r="1092" spans="7:15" s="7" customFormat="1" x14ac:dyDescent="0.2">
      <c r="G1092" s="32"/>
      <c r="H1092" s="32"/>
      <c r="I1092" s="32"/>
      <c r="J1092" s="3"/>
      <c r="K1092" s="32"/>
      <c r="L1092" s="32"/>
      <c r="M1092" s="32"/>
      <c r="N1092" s="32"/>
      <c r="O1092" s="6"/>
    </row>
    <row r="1093" spans="7:15" s="7" customFormat="1" x14ac:dyDescent="0.2">
      <c r="G1093" s="32"/>
      <c r="H1093" s="32"/>
      <c r="I1093" s="32"/>
      <c r="J1093" s="3"/>
      <c r="K1093" s="32"/>
      <c r="L1093" s="32"/>
      <c r="M1093" s="32"/>
      <c r="N1093" s="32"/>
      <c r="O1093" s="6"/>
    </row>
    <row r="1094" spans="7:15" s="7" customFormat="1" x14ac:dyDescent="0.2">
      <c r="G1094" s="32"/>
      <c r="H1094" s="32"/>
      <c r="I1094" s="32"/>
      <c r="J1094" s="3"/>
      <c r="K1094" s="32"/>
      <c r="L1094" s="32"/>
      <c r="M1094" s="32"/>
      <c r="N1094" s="32"/>
      <c r="O1094" s="6"/>
    </row>
    <row r="1095" spans="7:15" s="7" customFormat="1" x14ac:dyDescent="0.2">
      <c r="G1095" s="32"/>
      <c r="H1095" s="32"/>
      <c r="I1095" s="32"/>
      <c r="J1095" s="3"/>
      <c r="K1095" s="32"/>
      <c r="L1095" s="32"/>
      <c r="M1095" s="32"/>
      <c r="N1095" s="32"/>
      <c r="O1095" s="6"/>
    </row>
    <row r="1096" spans="7:15" s="7" customFormat="1" x14ac:dyDescent="0.2">
      <c r="G1096" s="32"/>
      <c r="H1096" s="32"/>
      <c r="I1096" s="32"/>
      <c r="J1096" s="3"/>
      <c r="K1096" s="32"/>
      <c r="L1096" s="32"/>
      <c r="M1096" s="32"/>
      <c r="N1096" s="32"/>
      <c r="O1096" s="6"/>
    </row>
    <row r="1097" spans="7:15" s="7" customFormat="1" x14ac:dyDescent="0.2">
      <c r="G1097" s="32"/>
      <c r="H1097" s="32"/>
      <c r="I1097" s="32"/>
      <c r="J1097" s="3"/>
      <c r="K1097" s="32"/>
      <c r="L1097" s="32"/>
      <c r="M1097" s="32"/>
      <c r="N1097" s="32"/>
      <c r="O1097" s="6"/>
    </row>
    <row r="1098" spans="7:15" s="7" customFormat="1" x14ac:dyDescent="0.2">
      <c r="G1098" s="32"/>
      <c r="H1098" s="32"/>
      <c r="I1098" s="32"/>
      <c r="J1098" s="3"/>
      <c r="K1098" s="32"/>
      <c r="L1098" s="32"/>
      <c r="M1098" s="32"/>
      <c r="N1098" s="32"/>
      <c r="O1098" s="6"/>
    </row>
    <row r="1099" spans="7:15" s="7" customFormat="1" x14ac:dyDescent="0.2">
      <c r="G1099" s="32"/>
      <c r="H1099" s="32"/>
      <c r="I1099" s="32"/>
      <c r="J1099" s="3"/>
      <c r="K1099" s="32"/>
      <c r="L1099" s="32"/>
      <c r="M1099" s="32"/>
      <c r="N1099" s="32"/>
      <c r="O1099" s="6"/>
    </row>
    <row r="1100" spans="7:15" s="7" customFormat="1" x14ac:dyDescent="0.2">
      <c r="G1100" s="32"/>
      <c r="H1100" s="32"/>
      <c r="I1100" s="32"/>
      <c r="J1100" s="3"/>
      <c r="K1100" s="32"/>
      <c r="L1100" s="32"/>
      <c r="M1100" s="32"/>
      <c r="N1100" s="32"/>
      <c r="O1100" s="6"/>
    </row>
    <row r="1101" spans="7:15" s="7" customFormat="1" x14ac:dyDescent="0.2">
      <c r="G1101" s="32"/>
      <c r="H1101" s="32"/>
      <c r="I1101" s="32"/>
      <c r="J1101" s="3"/>
      <c r="K1101" s="32"/>
      <c r="L1101" s="32"/>
      <c r="M1101" s="32"/>
      <c r="N1101" s="32"/>
      <c r="O1101" s="6"/>
    </row>
    <row r="1102" spans="7:15" s="7" customFormat="1" x14ac:dyDescent="0.2">
      <c r="G1102" s="32"/>
      <c r="H1102" s="32"/>
      <c r="I1102" s="32"/>
      <c r="J1102" s="3"/>
      <c r="K1102" s="32"/>
      <c r="L1102" s="32"/>
      <c r="M1102" s="32"/>
      <c r="N1102" s="32"/>
      <c r="O1102" s="6"/>
    </row>
    <row r="1103" spans="7:15" s="7" customFormat="1" x14ac:dyDescent="0.2">
      <c r="G1103" s="32"/>
      <c r="H1103" s="32"/>
      <c r="I1103" s="32"/>
      <c r="J1103" s="3"/>
      <c r="K1103" s="32"/>
      <c r="L1103" s="32"/>
      <c r="M1103" s="32"/>
      <c r="N1103" s="32"/>
      <c r="O1103" s="6"/>
    </row>
    <row r="1104" spans="7:15" s="7" customFormat="1" x14ac:dyDescent="0.2">
      <c r="G1104" s="32"/>
      <c r="H1104" s="32"/>
      <c r="I1104" s="32"/>
      <c r="J1104" s="3"/>
      <c r="K1104" s="32"/>
      <c r="L1104" s="32"/>
      <c r="M1104" s="32"/>
      <c r="N1104" s="32"/>
      <c r="O1104" s="6"/>
    </row>
    <row r="1105" spans="7:15" s="7" customFormat="1" x14ac:dyDescent="0.2">
      <c r="G1105" s="32"/>
      <c r="H1105" s="32"/>
      <c r="I1105" s="32"/>
      <c r="J1105" s="3"/>
      <c r="K1105" s="32"/>
      <c r="L1105" s="32"/>
      <c r="M1105" s="32"/>
      <c r="N1105" s="32"/>
      <c r="O1105" s="6"/>
    </row>
    <row r="1106" spans="7:15" s="7" customFormat="1" x14ac:dyDescent="0.2">
      <c r="G1106" s="32"/>
      <c r="H1106" s="32"/>
      <c r="I1106" s="32"/>
      <c r="J1106" s="3"/>
      <c r="K1106" s="32"/>
      <c r="L1106" s="32"/>
      <c r="M1106" s="32"/>
      <c r="N1106" s="32"/>
      <c r="O1106" s="6"/>
    </row>
    <row r="1107" spans="7:15" s="7" customFormat="1" x14ac:dyDescent="0.2">
      <c r="G1107" s="32"/>
      <c r="H1107" s="32"/>
      <c r="I1107" s="32"/>
      <c r="J1107" s="3"/>
      <c r="K1107" s="32"/>
      <c r="L1107" s="32"/>
      <c r="M1107" s="32"/>
      <c r="N1107" s="32"/>
      <c r="O1107" s="6"/>
    </row>
    <row r="1108" spans="7:15" s="7" customFormat="1" x14ac:dyDescent="0.2">
      <c r="G1108" s="32"/>
      <c r="H1108" s="32"/>
      <c r="I1108" s="32"/>
      <c r="J1108" s="3"/>
      <c r="K1108" s="32"/>
      <c r="L1108" s="32"/>
      <c r="M1108" s="32"/>
      <c r="N1108" s="32"/>
      <c r="O1108" s="6"/>
    </row>
    <row r="1109" spans="7:15" s="7" customFormat="1" x14ac:dyDescent="0.2">
      <c r="G1109" s="32"/>
      <c r="H1109" s="32"/>
      <c r="I1109" s="32"/>
      <c r="J1109" s="3"/>
      <c r="K1109" s="32"/>
      <c r="L1109" s="32"/>
      <c r="M1109" s="32"/>
      <c r="N1109" s="32"/>
      <c r="O1109" s="6"/>
    </row>
    <row r="1110" spans="7:15" s="7" customFormat="1" x14ac:dyDescent="0.2">
      <c r="G1110" s="32"/>
      <c r="H1110" s="32"/>
      <c r="I1110" s="32"/>
      <c r="J1110" s="3"/>
      <c r="K1110" s="32"/>
      <c r="L1110" s="32"/>
      <c r="M1110" s="32"/>
      <c r="N1110" s="32"/>
      <c r="O1110" s="6"/>
    </row>
    <row r="1111" spans="7:15" s="7" customFormat="1" x14ac:dyDescent="0.2">
      <c r="G1111" s="32"/>
      <c r="H1111" s="32"/>
      <c r="I1111" s="32"/>
      <c r="J1111" s="3"/>
      <c r="K1111" s="32"/>
      <c r="L1111" s="32"/>
      <c r="M1111" s="32"/>
      <c r="N1111" s="32"/>
      <c r="O1111" s="6"/>
    </row>
    <row r="1112" spans="7:15" s="7" customFormat="1" x14ac:dyDescent="0.2">
      <c r="G1112" s="32"/>
      <c r="H1112" s="32"/>
      <c r="I1112" s="32"/>
      <c r="J1112" s="3"/>
      <c r="K1112" s="32"/>
      <c r="L1112" s="32"/>
      <c r="M1112" s="32"/>
      <c r="N1112" s="32"/>
      <c r="O1112" s="6"/>
    </row>
    <row r="1113" spans="7:15" s="7" customFormat="1" x14ac:dyDescent="0.2">
      <c r="G1113" s="32"/>
      <c r="H1113" s="32"/>
      <c r="I1113" s="32"/>
      <c r="J1113" s="3"/>
      <c r="K1113" s="32"/>
      <c r="L1113" s="32"/>
      <c r="M1113" s="32"/>
      <c r="N1113" s="32"/>
      <c r="O1113" s="6"/>
    </row>
    <row r="1114" spans="7:15" s="7" customFormat="1" x14ac:dyDescent="0.2">
      <c r="G1114" s="32"/>
      <c r="H1114" s="32"/>
      <c r="I1114" s="32"/>
      <c r="J1114" s="3"/>
      <c r="K1114" s="32"/>
      <c r="L1114" s="32"/>
      <c r="M1114" s="32"/>
      <c r="N1114" s="32"/>
      <c r="O1114" s="6"/>
    </row>
    <row r="1115" spans="7:15" s="7" customFormat="1" x14ac:dyDescent="0.2">
      <c r="G1115" s="32"/>
      <c r="H1115" s="32"/>
      <c r="I1115" s="32"/>
      <c r="J1115" s="3"/>
      <c r="K1115" s="32"/>
      <c r="L1115" s="32"/>
      <c r="M1115" s="32"/>
      <c r="N1115" s="32"/>
      <c r="O1115" s="6"/>
    </row>
    <row r="1116" spans="7:15" s="7" customFormat="1" x14ac:dyDescent="0.2">
      <c r="G1116" s="32"/>
      <c r="H1116" s="32"/>
      <c r="I1116" s="32"/>
      <c r="J1116" s="3"/>
      <c r="K1116" s="32"/>
      <c r="L1116" s="32"/>
      <c r="M1116" s="32"/>
      <c r="N1116" s="32"/>
      <c r="O1116" s="6"/>
    </row>
    <row r="1117" spans="7:15" s="7" customFormat="1" x14ac:dyDescent="0.2">
      <c r="G1117" s="32"/>
      <c r="H1117" s="32"/>
      <c r="I1117" s="32"/>
      <c r="J1117" s="3"/>
      <c r="K1117" s="32"/>
      <c r="L1117" s="32"/>
      <c r="M1117" s="32"/>
      <c r="N1117" s="32"/>
      <c r="O1117" s="6"/>
    </row>
    <row r="1118" spans="7:15" s="7" customFormat="1" x14ac:dyDescent="0.2">
      <c r="G1118" s="32"/>
      <c r="H1118" s="32"/>
      <c r="I1118" s="32"/>
      <c r="J1118" s="3"/>
      <c r="K1118" s="32"/>
      <c r="L1118" s="32"/>
      <c r="M1118" s="32"/>
      <c r="N1118" s="32"/>
      <c r="O1118" s="6"/>
    </row>
    <row r="1119" spans="7:15" s="7" customFormat="1" x14ac:dyDescent="0.2">
      <c r="G1119" s="32"/>
      <c r="H1119" s="32"/>
      <c r="I1119" s="32"/>
      <c r="J1119" s="3"/>
      <c r="K1119" s="32"/>
      <c r="L1119" s="32"/>
      <c r="M1119" s="32"/>
      <c r="N1119" s="32"/>
      <c r="O1119" s="6"/>
    </row>
    <row r="1120" spans="7:15" s="7" customFormat="1" x14ac:dyDescent="0.2">
      <c r="G1120" s="32"/>
      <c r="H1120" s="32"/>
      <c r="I1120" s="32"/>
      <c r="J1120" s="3"/>
      <c r="K1120" s="32"/>
      <c r="L1120" s="32"/>
      <c r="M1120" s="32"/>
      <c r="N1120" s="32"/>
      <c r="O1120" s="6"/>
    </row>
    <row r="1121" spans="7:15" s="7" customFormat="1" x14ac:dyDescent="0.2">
      <c r="G1121" s="32"/>
      <c r="H1121" s="32"/>
      <c r="I1121" s="32"/>
      <c r="J1121" s="3"/>
      <c r="K1121" s="32"/>
      <c r="L1121" s="32"/>
      <c r="M1121" s="32"/>
      <c r="N1121" s="32"/>
      <c r="O1121" s="6"/>
    </row>
    <row r="1122" spans="7:15" s="7" customFormat="1" x14ac:dyDescent="0.2">
      <c r="G1122" s="32"/>
      <c r="H1122" s="32"/>
      <c r="I1122" s="32"/>
      <c r="J1122" s="3"/>
      <c r="K1122" s="32"/>
      <c r="L1122" s="32"/>
      <c r="M1122" s="32"/>
      <c r="N1122" s="32"/>
      <c r="O1122" s="6"/>
    </row>
    <row r="1123" spans="7:15" s="7" customFormat="1" x14ac:dyDescent="0.2">
      <c r="G1123" s="32"/>
      <c r="H1123" s="32"/>
      <c r="I1123" s="32"/>
      <c r="J1123" s="3"/>
      <c r="K1123" s="32"/>
      <c r="L1123" s="32"/>
      <c r="M1123" s="32"/>
      <c r="N1123" s="32"/>
      <c r="O1123" s="6"/>
    </row>
    <row r="1124" spans="7:15" s="7" customFormat="1" x14ac:dyDescent="0.2">
      <c r="G1124" s="32"/>
      <c r="H1124" s="32"/>
      <c r="I1124" s="32"/>
      <c r="J1124" s="3"/>
      <c r="K1124" s="32"/>
      <c r="L1124" s="32"/>
      <c r="M1124" s="32"/>
      <c r="N1124" s="32"/>
      <c r="O1124" s="6"/>
    </row>
    <row r="1125" spans="7:15" s="7" customFormat="1" x14ac:dyDescent="0.2">
      <c r="G1125" s="32"/>
      <c r="H1125" s="32"/>
      <c r="I1125" s="32"/>
      <c r="J1125" s="3"/>
      <c r="K1125" s="32"/>
      <c r="L1125" s="32"/>
      <c r="M1125" s="32"/>
      <c r="N1125" s="32"/>
      <c r="O1125" s="6"/>
    </row>
    <row r="1126" spans="7:15" s="7" customFormat="1" x14ac:dyDescent="0.2">
      <c r="G1126" s="32"/>
      <c r="H1126" s="32"/>
      <c r="I1126" s="32"/>
      <c r="J1126" s="3"/>
      <c r="K1126" s="32"/>
      <c r="L1126" s="32"/>
      <c r="M1126" s="32"/>
      <c r="N1126" s="32"/>
      <c r="O1126" s="6"/>
    </row>
    <row r="1127" spans="7:15" s="7" customFormat="1" x14ac:dyDescent="0.2">
      <c r="G1127" s="32"/>
      <c r="H1127" s="32"/>
      <c r="I1127" s="32"/>
      <c r="J1127" s="3"/>
      <c r="K1127" s="32"/>
      <c r="L1127" s="32"/>
      <c r="M1127" s="32"/>
      <c r="N1127" s="32"/>
      <c r="O1127" s="6"/>
    </row>
    <row r="1128" spans="7:15" s="7" customFormat="1" x14ac:dyDescent="0.2">
      <c r="G1128" s="32"/>
      <c r="H1128" s="32"/>
      <c r="I1128" s="32"/>
      <c r="J1128" s="3"/>
      <c r="K1128" s="32"/>
      <c r="L1128" s="32"/>
      <c r="M1128" s="32"/>
      <c r="N1128" s="32"/>
      <c r="O1128" s="6"/>
    </row>
    <row r="1129" spans="7:15" s="7" customFormat="1" x14ac:dyDescent="0.2">
      <c r="G1129" s="32"/>
      <c r="H1129" s="32"/>
      <c r="I1129" s="32"/>
      <c r="J1129" s="3"/>
      <c r="K1129" s="32"/>
      <c r="L1129" s="32"/>
      <c r="M1129" s="32"/>
      <c r="N1129" s="32"/>
      <c r="O1129" s="6"/>
    </row>
    <row r="1130" spans="7:15" s="7" customFormat="1" x14ac:dyDescent="0.2">
      <c r="G1130" s="32"/>
      <c r="H1130" s="32"/>
      <c r="I1130" s="32"/>
      <c r="J1130" s="3"/>
      <c r="K1130" s="32"/>
      <c r="L1130" s="32"/>
      <c r="M1130" s="32"/>
      <c r="N1130" s="32"/>
      <c r="O1130" s="6"/>
    </row>
    <row r="1131" spans="7:15" s="7" customFormat="1" x14ac:dyDescent="0.2">
      <c r="G1131" s="32"/>
      <c r="H1131" s="32"/>
      <c r="I1131" s="32"/>
      <c r="J1131" s="3"/>
      <c r="K1131" s="32"/>
      <c r="L1131" s="32"/>
      <c r="M1131" s="32"/>
      <c r="N1131" s="32"/>
      <c r="O1131" s="6"/>
    </row>
    <row r="1132" spans="7:15" s="7" customFormat="1" x14ac:dyDescent="0.2">
      <c r="G1132" s="32"/>
      <c r="H1132" s="32"/>
      <c r="I1132" s="32"/>
      <c r="J1132" s="3"/>
      <c r="K1132" s="32"/>
      <c r="L1132" s="32"/>
      <c r="M1132" s="32"/>
      <c r="N1132" s="32"/>
      <c r="O1132" s="6"/>
    </row>
    <row r="1133" spans="7:15" s="7" customFormat="1" x14ac:dyDescent="0.2">
      <c r="G1133" s="32"/>
      <c r="H1133" s="32"/>
      <c r="I1133" s="32"/>
      <c r="J1133" s="3"/>
      <c r="K1133" s="32"/>
      <c r="L1133" s="32"/>
      <c r="M1133" s="32"/>
      <c r="N1133" s="32"/>
      <c r="O1133" s="6"/>
    </row>
    <row r="1134" spans="7:15" s="7" customFormat="1" x14ac:dyDescent="0.2">
      <c r="G1134" s="32"/>
      <c r="H1134" s="32"/>
      <c r="I1134" s="32"/>
      <c r="J1134" s="3"/>
      <c r="K1134" s="32"/>
      <c r="L1134" s="32"/>
      <c r="M1134" s="32"/>
      <c r="N1134" s="32"/>
      <c r="O1134" s="6"/>
    </row>
    <row r="1135" spans="7:15" s="7" customFormat="1" x14ac:dyDescent="0.2">
      <c r="G1135" s="32"/>
      <c r="H1135" s="32"/>
      <c r="I1135" s="32"/>
      <c r="J1135" s="3"/>
      <c r="K1135" s="32"/>
      <c r="L1135" s="32"/>
      <c r="M1135" s="32"/>
      <c r="N1135" s="32"/>
      <c r="O1135" s="6"/>
    </row>
    <row r="1136" spans="7:15" s="7" customFormat="1" x14ac:dyDescent="0.2">
      <c r="G1136" s="32"/>
      <c r="H1136" s="32"/>
      <c r="I1136" s="32"/>
      <c r="J1136" s="3"/>
      <c r="K1136" s="32"/>
      <c r="L1136" s="32"/>
      <c r="M1136" s="32"/>
      <c r="N1136" s="32"/>
      <c r="O1136" s="6"/>
    </row>
    <row r="1137" spans="7:15" s="7" customFormat="1" x14ac:dyDescent="0.2">
      <c r="G1137" s="32"/>
      <c r="H1137" s="32"/>
      <c r="I1137" s="32"/>
      <c r="J1137" s="3"/>
      <c r="K1137" s="32"/>
      <c r="L1137" s="32"/>
      <c r="M1137" s="32"/>
      <c r="N1137" s="32"/>
      <c r="O1137" s="6"/>
    </row>
    <row r="1138" spans="7:15" s="7" customFormat="1" x14ac:dyDescent="0.2">
      <c r="G1138" s="32"/>
      <c r="H1138" s="32"/>
      <c r="I1138" s="32"/>
      <c r="J1138" s="3"/>
      <c r="K1138" s="32"/>
      <c r="L1138" s="32"/>
      <c r="M1138" s="32"/>
      <c r="N1138" s="32"/>
      <c r="O1138" s="6"/>
    </row>
    <row r="1139" spans="7:15" s="7" customFormat="1" x14ac:dyDescent="0.2">
      <c r="G1139" s="32"/>
      <c r="H1139" s="32"/>
      <c r="I1139" s="32"/>
      <c r="J1139" s="3"/>
      <c r="K1139" s="32"/>
      <c r="L1139" s="32"/>
      <c r="M1139" s="32"/>
      <c r="N1139" s="32"/>
      <c r="O1139" s="6"/>
    </row>
    <row r="1140" spans="7:15" s="7" customFormat="1" x14ac:dyDescent="0.2">
      <c r="G1140" s="32"/>
      <c r="H1140" s="32"/>
      <c r="I1140" s="32"/>
      <c r="J1140" s="3"/>
      <c r="K1140" s="32"/>
      <c r="L1140" s="32"/>
      <c r="M1140" s="32"/>
      <c r="N1140" s="32"/>
      <c r="O1140" s="6"/>
    </row>
    <row r="1141" spans="7:15" s="7" customFormat="1" x14ac:dyDescent="0.2">
      <c r="G1141" s="32"/>
      <c r="H1141" s="32"/>
      <c r="I1141" s="32"/>
      <c r="J1141" s="3"/>
      <c r="K1141" s="32"/>
      <c r="L1141" s="32"/>
      <c r="M1141" s="32"/>
      <c r="N1141" s="32"/>
      <c r="O1141" s="6"/>
    </row>
    <row r="1142" spans="7:15" s="7" customFormat="1" x14ac:dyDescent="0.2">
      <c r="G1142" s="32"/>
      <c r="H1142" s="32"/>
      <c r="I1142" s="32"/>
      <c r="J1142" s="3"/>
      <c r="K1142" s="32"/>
      <c r="L1142" s="32"/>
      <c r="M1142" s="32"/>
      <c r="N1142" s="32"/>
      <c r="O1142" s="6"/>
    </row>
    <row r="1143" spans="7:15" s="7" customFormat="1" x14ac:dyDescent="0.2">
      <c r="G1143" s="32"/>
      <c r="H1143" s="32"/>
      <c r="I1143" s="32"/>
      <c r="J1143" s="3"/>
      <c r="K1143" s="32"/>
      <c r="L1143" s="32"/>
      <c r="M1143" s="32"/>
      <c r="N1143" s="32"/>
      <c r="O1143" s="6"/>
    </row>
    <row r="1144" spans="7:15" s="7" customFormat="1" x14ac:dyDescent="0.2">
      <c r="G1144" s="32"/>
      <c r="H1144" s="32"/>
      <c r="I1144" s="32"/>
      <c r="J1144" s="3"/>
      <c r="K1144" s="32"/>
      <c r="L1144" s="32"/>
      <c r="M1144" s="32"/>
      <c r="N1144" s="32"/>
      <c r="O1144" s="6"/>
    </row>
    <row r="1145" spans="7:15" s="7" customFormat="1" x14ac:dyDescent="0.2">
      <c r="G1145" s="32"/>
      <c r="H1145" s="32"/>
      <c r="I1145" s="32"/>
      <c r="J1145" s="3"/>
      <c r="K1145" s="32"/>
      <c r="L1145" s="32"/>
      <c r="M1145" s="32"/>
      <c r="N1145" s="32"/>
      <c r="O1145" s="6"/>
    </row>
    <row r="1146" spans="7:15" s="7" customFormat="1" x14ac:dyDescent="0.2">
      <c r="G1146" s="32"/>
      <c r="H1146" s="32"/>
      <c r="I1146" s="32"/>
      <c r="J1146" s="3"/>
      <c r="K1146" s="32"/>
      <c r="L1146" s="32"/>
      <c r="M1146" s="32"/>
      <c r="N1146" s="32"/>
      <c r="O1146" s="6"/>
    </row>
    <row r="1147" spans="7:15" s="7" customFormat="1" x14ac:dyDescent="0.2">
      <c r="G1147" s="32"/>
      <c r="H1147" s="32"/>
      <c r="I1147" s="32"/>
      <c r="J1147" s="3"/>
      <c r="K1147" s="32"/>
      <c r="L1147" s="32"/>
      <c r="M1147" s="32"/>
      <c r="N1147" s="32"/>
      <c r="O1147" s="6"/>
    </row>
    <row r="1148" spans="7:15" s="7" customFormat="1" x14ac:dyDescent="0.2">
      <c r="G1148" s="32"/>
      <c r="H1148" s="32"/>
      <c r="I1148" s="32"/>
      <c r="J1148" s="3"/>
      <c r="K1148" s="32"/>
      <c r="L1148" s="32"/>
      <c r="M1148" s="32"/>
      <c r="N1148" s="32"/>
      <c r="O1148" s="6"/>
    </row>
    <row r="1149" spans="7:15" s="7" customFormat="1" x14ac:dyDescent="0.2">
      <c r="G1149" s="32"/>
      <c r="H1149" s="32"/>
      <c r="I1149" s="32"/>
      <c r="J1149" s="3"/>
      <c r="K1149" s="32"/>
      <c r="L1149" s="32"/>
      <c r="M1149" s="32"/>
      <c r="N1149" s="32"/>
      <c r="O1149" s="6"/>
    </row>
    <row r="1150" spans="7:15" s="7" customFormat="1" x14ac:dyDescent="0.2">
      <c r="G1150" s="32"/>
      <c r="H1150" s="32"/>
      <c r="I1150" s="32"/>
      <c r="J1150" s="3"/>
      <c r="K1150" s="32"/>
      <c r="L1150" s="32"/>
      <c r="M1150" s="32"/>
      <c r="N1150" s="32"/>
      <c r="O1150" s="6"/>
    </row>
    <row r="1151" spans="7:15" s="7" customFormat="1" x14ac:dyDescent="0.2">
      <c r="G1151" s="32"/>
      <c r="H1151" s="32"/>
      <c r="I1151" s="32"/>
      <c r="J1151" s="3"/>
      <c r="K1151" s="32"/>
      <c r="L1151" s="32"/>
      <c r="M1151" s="32"/>
      <c r="N1151" s="32"/>
      <c r="O1151" s="6"/>
    </row>
    <row r="1152" spans="7:15" s="7" customFormat="1" x14ac:dyDescent="0.2">
      <c r="G1152" s="32"/>
      <c r="H1152" s="32"/>
      <c r="I1152" s="32"/>
      <c r="J1152" s="3"/>
      <c r="K1152" s="32"/>
      <c r="L1152" s="32"/>
      <c r="M1152" s="32"/>
      <c r="N1152" s="32"/>
      <c r="O1152" s="6"/>
    </row>
    <row r="1153" spans="7:15" s="7" customFormat="1" x14ac:dyDescent="0.2">
      <c r="G1153" s="32"/>
      <c r="H1153" s="32"/>
      <c r="I1153" s="32"/>
      <c r="J1153" s="3"/>
      <c r="K1153" s="32"/>
      <c r="L1153" s="32"/>
      <c r="M1153" s="32"/>
      <c r="N1153" s="32"/>
      <c r="O1153" s="6"/>
    </row>
    <row r="1154" spans="7:15" s="7" customFormat="1" x14ac:dyDescent="0.2">
      <c r="G1154" s="32"/>
      <c r="H1154" s="32"/>
      <c r="I1154" s="32"/>
      <c r="J1154" s="3"/>
      <c r="K1154" s="32"/>
      <c r="L1154" s="32"/>
      <c r="M1154" s="32"/>
      <c r="N1154" s="32"/>
      <c r="O1154" s="6"/>
    </row>
    <row r="1155" spans="7:15" s="7" customFormat="1" x14ac:dyDescent="0.2">
      <c r="G1155" s="32"/>
      <c r="H1155" s="32"/>
      <c r="I1155" s="32"/>
      <c r="J1155" s="3"/>
      <c r="K1155" s="32"/>
      <c r="L1155" s="32"/>
      <c r="M1155" s="32"/>
      <c r="N1155" s="32"/>
      <c r="O1155" s="6"/>
    </row>
    <row r="1156" spans="7:15" s="7" customFormat="1" x14ac:dyDescent="0.2">
      <c r="G1156" s="32"/>
      <c r="H1156" s="32"/>
      <c r="I1156" s="32"/>
      <c r="J1156" s="3"/>
      <c r="K1156" s="32"/>
      <c r="L1156" s="32"/>
      <c r="M1156" s="32"/>
      <c r="N1156" s="32"/>
      <c r="O1156" s="6"/>
    </row>
    <row r="1157" spans="7:15" s="7" customFormat="1" x14ac:dyDescent="0.2">
      <c r="G1157" s="32"/>
      <c r="H1157" s="32"/>
      <c r="I1157" s="32"/>
      <c r="J1157" s="3"/>
      <c r="K1157" s="32"/>
      <c r="L1157" s="32"/>
      <c r="M1157" s="32"/>
      <c r="N1157" s="32"/>
      <c r="O1157" s="6"/>
    </row>
    <row r="1158" spans="7:15" s="7" customFormat="1" x14ac:dyDescent="0.2">
      <c r="G1158" s="32"/>
      <c r="H1158" s="32"/>
      <c r="I1158" s="32"/>
      <c r="J1158" s="3"/>
      <c r="K1158" s="32"/>
      <c r="L1158" s="32"/>
      <c r="M1158" s="32"/>
      <c r="N1158" s="32"/>
      <c r="O1158" s="6"/>
    </row>
    <row r="1159" spans="7:15" s="7" customFormat="1" x14ac:dyDescent="0.2">
      <c r="G1159" s="32"/>
      <c r="H1159" s="32"/>
      <c r="I1159" s="32"/>
      <c r="J1159" s="3"/>
      <c r="K1159" s="32"/>
      <c r="L1159" s="32"/>
      <c r="M1159" s="32"/>
      <c r="N1159" s="32"/>
      <c r="O1159" s="6"/>
    </row>
    <row r="1160" spans="7:15" s="7" customFormat="1" x14ac:dyDescent="0.2">
      <c r="G1160" s="32"/>
      <c r="H1160" s="32"/>
      <c r="I1160" s="32"/>
      <c r="J1160" s="3"/>
      <c r="K1160" s="32"/>
      <c r="L1160" s="32"/>
      <c r="M1160" s="32"/>
      <c r="N1160" s="32"/>
      <c r="O1160" s="6"/>
    </row>
    <row r="1161" spans="7:15" s="7" customFormat="1" x14ac:dyDescent="0.2">
      <c r="G1161" s="32"/>
      <c r="H1161" s="32"/>
      <c r="I1161" s="32"/>
      <c r="J1161" s="3"/>
      <c r="K1161" s="32"/>
      <c r="L1161" s="32"/>
      <c r="M1161" s="32"/>
      <c r="N1161" s="32"/>
      <c r="O1161" s="6"/>
    </row>
    <row r="1162" spans="7:15" s="7" customFormat="1" x14ac:dyDescent="0.2">
      <c r="G1162" s="32"/>
      <c r="H1162" s="32"/>
      <c r="I1162" s="32"/>
      <c r="J1162" s="3"/>
      <c r="K1162" s="32"/>
      <c r="L1162" s="32"/>
      <c r="M1162" s="32"/>
      <c r="N1162" s="32"/>
      <c r="O1162" s="6"/>
    </row>
    <row r="1163" spans="7:15" s="7" customFormat="1" x14ac:dyDescent="0.2">
      <c r="G1163" s="32"/>
      <c r="H1163" s="32"/>
      <c r="I1163" s="32"/>
      <c r="J1163" s="3"/>
      <c r="K1163" s="32"/>
      <c r="L1163" s="32"/>
      <c r="M1163" s="32"/>
      <c r="N1163" s="32"/>
      <c r="O1163" s="6"/>
    </row>
    <row r="1164" spans="7:15" s="7" customFormat="1" x14ac:dyDescent="0.2">
      <c r="G1164" s="32"/>
      <c r="H1164" s="32"/>
      <c r="I1164" s="32"/>
      <c r="J1164" s="3"/>
      <c r="K1164" s="32"/>
      <c r="L1164" s="32"/>
      <c r="M1164" s="32"/>
      <c r="N1164" s="32"/>
      <c r="O1164" s="6"/>
    </row>
    <row r="1165" spans="7:15" s="7" customFormat="1" x14ac:dyDescent="0.2">
      <c r="G1165" s="32"/>
      <c r="H1165" s="32"/>
      <c r="I1165" s="32"/>
      <c r="J1165" s="3"/>
      <c r="K1165" s="32"/>
      <c r="L1165" s="32"/>
      <c r="M1165" s="32"/>
      <c r="N1165" s="32"/>
      <c r="O1165" s="6"/>
    </row>
    <row r="1166" spans="7:15" s="7" customFormat="1" x14ac:dyDescent="0.2">
      <c r="G1166" s="32"/>
      <c r="H1166" s="32"/>
      <c r="I1166" s="32"/>
      <c r="J1166" s="3"/>
      <c r="K1166" s="32"/>
      <c r="L1166" s="32"/>
      <c r="M1166" s="32"/>
      <c r="N1166" s="32"/>
      <c r="O1166" s="6"/>
    </row>
    <row r="1167" spans="7:15" s="7" customFormat="1" x14ac:dyDescent="0.2">
      <c r="G1167" s="32"/>
      <c r="H1167" s="32"/>
      <c r="I1167" s="32"/>
      <c r="J1167" s="3"/>
      <c r="K1167" s="32"/>
      <c r="L1167" s="32"/>
      <c r="M1167" s="32"/>
      <c r="N1167" s="32"/>
      <c r="O1167" s="6"/>
    </row>
    <row r="1168" spans="7:15" s="7" customFormat="1" x14ac:dyDescent="0.2">
      <c r="G1168" s="32"/>
      <c r="H1168" s="32"/>
      <c r="I1168" s="32"/>
      <c r="J1168" s="3"/>
      <c r="K1168" s="32"/>
      <c r="L1168" s="32"/>
      <c r="M1168" s="32"/>
      <c r="N1168" s="32"/>
      <c r="O1168" s="6"/>
    </row>
    <row r="1169" spans="7:15" s="7" customFormat="1" x14ac:dyDescent="0.2">
      <c r="G1169" s="32"/>
      <c r="H1169" s="32"/>
      <c r="I1169" s="32"/>
      <c r="J1169" s="3"/>
      <c r="K1169" s="32"/>
      <c r="L1169" s="32"/>
      <c r="M1169" s="32"/>
      <c r="N1169" s="32"/>
      <c r="O1169" s="6"/>
    </row>
    <row r="1170" spans="7:15" s="7" customFormat="1" x14ac:dyDescent="0.2">
      <c r="G1170" s="32"/>
      <c r="H1170" s="32"/>
      <c r="I1170" s="32"/>
      <c r="J1170" s="3"/>
      <c r="K1170" s="32"/>
      <c r="L1170" s="32"/>
      <c r="M1170" s="32"/>
      <c r="N1170" s="32"/>
      <c r="O1170" s="6"/>
    </row>
    <row r="1171" spans="7:15" s="7" customFormat="1" x14ac:dyDescent="0.2">
      <c r="G1171" s="32"/>
      <c r="H1171" s="32"/>
      <c r="I1171" s="32"/>
      <c r="J1171" s="3"/>
      <c r="K1171" s="32"/>
      <c r="L1171" s="32"/>
      <c r="M1171" s="32"/>
      <c r="N1171" s="32"/>
      <c r="O1171" s="6"/>
    </row>
    <row r="1172" spans="7:15" s="7" customFormat="1" x14ac:dyDescent="0.2">
      <c r="G1172" s="32"/>
      <c r="H1172" s="32"/>
      <c r="I1172" s="32"/>
      <c r="J1172" s="3"/>
      <c r="K1172" s="32"/>
      <c r="L1172" s="32"/>
      <c r="M1172" s="32"/>
      <c r="N1172" s="32"/>
      <c r="O1172" s="6"/>
    </row>
    <row r="1173" spans="7:15" s="7" customFormat="1" x14ac:dyDescent="0.2">
      <c r="G1173" s="32"/>
      <c r="H1173" s="32"/>
      <c r="I1173" s="32"/>
      <c r="J1173" s="3"/>
      <c r="K1173" s="32"/>
      <c r="L1173" s="32"/>
      <c r="M1173" s="32"/>
      <c r="N1173" s="32"/>
      <c r="O1173" s="6"/>
    </row>
    <row r="1174" spans="7:15" s="7" customFormat="1" x14ac:dyDescent="0.2">
      <c r="G1174" s="32"/>
      <c r="H1174" s="32"/>
      <c r="I1174" s="32"/>
      <c r="J1174" s="3"/>
      <c r="K1174" s="32"/>
      <c r="L1174" s="32"/>
      <c r="M1174" s="32"/>
      <c r="N1174" s="32"/>
      <c r="O1174" s="6"/>
    </row>
    <row r="1175" spans="7:15" s="7" customFormat="1" x14ac:dyDescent="0.2">
      <c r="G1175" s="32"/>
      <c r="H1175" s="32"/>
      <c r="I1175" s="32"/>
      <c r="J1175" s="3"/>
      <c r="K1175" s="32"/>
      <c r="L1175" s="32"/>
      <c r="M1175" s="32"/>
      <c r="N1175" s="32"/>
      <c r="O1175" s="6"/>
    </row>
    <row r="1176" spans="7:15" s="7" customFormat="1" x14ac:dyDescent="0.2">
      <c r="G1176" s="32"/>
      <c r="H1176" s="32"/>
      <c r="I1176" s="32"/>
      <c r="J1176" s="3"/>
      <c r="K1176" s="32"/>
      <c r="L1176" s="32"/>
      <c r="M1176" s="32"/>
      <c r="N1176" s="32"/>
      <c r="O1176" s="6"/>
    </row>
    <row r="1177" spans="7:15" s="7" customFormat="1" x14ac:dyDescent="0.2">
      <c r="G1177" s="32"/>
      <c r="H1177" s="32"/>
      <c r="I1177" s="32"/>
      <c r="J1177" s="3"/>
      <c r="K1177" s="32"/>
      <c r="L1177" s="32"/>
      <c r="M1177" s="32"/>
      <c r="N1177" s="32"/>
      <c r="O1177" s="6"/>
    </row>
    <row r="1178" spans="7:15" s="7" customFormat="1" x14ac:dyDescent="0.2">
      <c r="G1178" s="32"/>
      <c r="H1178" s="32"/>
      <c r="I1178" s="32"/>
      <c r="J1178" s="3"/>
      <c r="K1178" s="32"/>
      <c r="L1178" s="32"/>
      <c r="M1178" s="32"/>
      <c r="N1178" s="32"/>
      <c r="O1178" s="6"/>
    </row>
    <row r="1179" spans="7:15" s="7" customFormat="1" x14ac:dyDescent="0.2">
      <c r="G1179" s="32"/>
      <c r="H1179" s="32"/>
      <c r="I1179" s="32"/>
      <c r="J1179" s="3"/>
      <c r="K1179" s="32"/>
      <c r="L1179" s="32"/>
      <c r="M1179" s="32"/>
      <c r="N1179" s="32"/>
      <c r="O1179" s="6"/>
    </row>
    <row r="1180" spans="7:15" s="7" customFormat="1" x14ac:dyDescent="0.2">
      <c r="G1180" s="32"/>
      <c r="H1180" s="32"/>
      <c r="I1180" s="32"/>
      <c r="J1180" s="3"/>
      <c r="K1180" s="32"/>
      <c r="L1180" s="32"/>
      <c r="M1180" s="32"/>
      <c r="N1180" s="32"/>
      <c r="O1180" s="6"/>
    </row>
    <row r="1181" spans="7:15" s="7" customFormat="1" x14ac:dyDescent="0.2">
      <c r="G1181" s="32"/>
      <c r="H1181" s="32"/>
      <c r="I1181" s="32"/>
      <c r="J1181" s="3"/>
      <c r="K1181" s="32"/>
      <c r="L1181" s="32"/>
      <c r="M1181" s="32"/>
      <c r="N1181" s="32"/>
      <c r="O1181" s="6"/>
    </row>
    <row r="1182" spans="7:15" s="7" customFormat="1" x14ac:dyDescent="0.2">
      <c r="G1182" s="32"/>
      <c r="H1182" s="32"/>
      <c r="I1182" s="32"/>
      <c r="J1182" s="3"/>
      <c r="K1182" s="32"/>
      <c r="L1182" s="32"/>
      <c r="M1182" s="32"/>
      <c r="N1182" s="32"/>
      <c r="O1182" s="6"/>
    </row>
    <row r="1183" spans="7:15" s="7" customFormat="1" x14ac:dyDescent="0.2">
      <c r="G1183" s="32"/>
      <c r="H1183" s="32"/>
      <c r="I1183" s="32"/>
      <c r="J1183" s="3"/>
      <c r="K1183" s="32"/>
      <c r="L1183" s="32"/>
      <c r="M1183" s="32"/>
      <c r="N1183" s="32"/>
      <c r="O1183" s="6"/>
    </row>
    <row r="1184" spans="7:15" s="7" customFormat="1" x14ac:dyDescent="0.2">
      <c r="G1184" s="32"/>
      <c r="H1184" s="32"/>
      <c r="I1184" s="32"/>
      <c r="J1184" s="3"/>
      <c r="K1184" s="32"/>
      <c r="L1184" s="32"/>
      <c r="M1184" s="32"/>
      <c r="N1184" s="32"/>
      <c r="O1184" s="6"/>
    </row>
    <row r="1185" spans="7:15" s="7" customFormat="1" x14ac:dyDescent="0.2">
      <c r="G1185" s="32"/>
      <c r="H1185" s="32"/>
      <c r="I1185" s="32"/>
      <c r="J1185" s="3"/>
      <c r="K1185" s="32"/>
      <c r="L1185" s="32"/>
      <c r="M1185" s="32"/>
      <c r="N1185" s="32"/>
      <c r="O1185" s="6"/>
    </row>
    <row r="1186" spans="7:15" s="7" customFormat="1" x14ac:dyDescent="0.2">
      <c r="G1186" s="32"/>
      <c r="H1186" s="32"/>
      <c r="I1186" s="32"/>
      <c r="J1186" s="3"/>
      <c r="K1186" s="32"/>
      <c r="L1186" s="32"/>
      <c r="M1186" s="32"/>
      <c r="N1186" s="32"/>
      <c r="O1186" s="6"/>
    </row>
    <row r="1187" spans="7:15" s="7" customFormat="1" x14ac:dyDescent="0.2">
      <c r="G1187" s="32"/>
      <c r="H1187" s="32"/>
      <c r="I1187" s="32"/>
      <c r="J1187" s="3"/>
      <c r="K1187" s="32"/>
      <c r="L1187" s="32"/>
      <c r="M1187" s="32"/>
      <c r="N1187" s="32"/>
      <c r="O1187" s="6"/>
    </row>
    <row r="1188" spans="7:15" s="7" customFormat="1" x14ac:dyDescent="0.2">
      <c r="G1188" s="32"/>
      <c r="H1188" s="32"/>
      <c r="I1188" s="32"/>
      <c r="J1188" s="3"/>
      <c r="K1188" s="32"/>
      <c r="L1188" s="32"/>
      <c r="M1188" s="32"/>
      <c r="N1188" s="32"/>
      <c r="O1188" s="6"/>
    </row>
    <row r="1189" spans="7:15" s="7" customFormat="1" x14ac:dyDescent="0.2">
      <c r="G1189" s="32"/>
      <c r="H1189" s="32"/>
      <c r="I1189" s="32"/>
      <c r="J1189" s="3"/>
      <c r="K1189" s="32"/>
      <c r="L1189" s="32"/>
      <c r="M1189" s="32"/>
      <c r="N1189" s="32"/>
      <c r="O1189" s="6"/>
    </row>
    <row r="1190" spans="7:15" s="7" customFormat="1" x14ac:dyDescent="0.2">
      <c r="G1190" s="32"/>
      <c r="H1190" s="32"/>
      <c r="I1190" s="32"/>
      <c r="J1190" s="3"/>
      <c r="K1190" s="32"/>
      <c r="L1190" s="32"/>
      <c r="M1190" s="32"/>
      <c r="N1190" s="32"/>
      <c r="O1190" s="6"/>
    </row>
    <row r="1191" spans="7:15" s="7" customFormat="1" x14ac:dyDescent="0.2">
      <c r="G1191" s="32"/>
      <c r="H1191" s="32"/>
      <c r="I1191" s="32"/>
      <c r="J1191" s="3"/>
      <c r="K1191" s="32"/>
      <c r="L1191" s="32"/>
      <c r="M1191" s="32"/>
      <c r="N1191" s="32"/>
      <c r="O1191" s="6"/>
    </row>
    <row r="1192" spans="7:15" s="7" customFormat="1" x14ac:dyDescent="0.2">
      <c r="G1192" s="32"/>
      <c r="H1192" s="32"/>
      <c r="I1192" s="32"/>
      <c r="J1192" s="3"/>
      <c r="K1192" s="32"/>
      <c r="L1192" s="32"/>
      <c r="M1192" s="32"/>
      <c r="N1192" s="32"/>
      <c r="O1192" s="6"/>
    </row>
    <row r="1193" spans="7:15" s="7" customFormat="1" x14ac:dyDescent="0.2">
      <c r="G1193" s="32"/>
      <c r="H1193" s="32"/>
      <c r="I1193" s="32"/>
      <c r="J1193" s="3"/>
      <c r="K1193" s="32"/>
      <c r="L1193" s="32"/>
      <c r="M1193" s="32"/>
      <c r="N1193" s="32"/>
      <c r="O1193" s="6"/>
    </row>
    <row r="1194" spans="7:15" s="7" customFormat="1" x14ac:dyDescent="0.2">
      <c r="G1194" s="32"/>
      <c r="H1194" s="32"/>
      <c r="I1194" s="32"/>
      <c r="J1194" s="3"/>
      <c r="K1194" s="32"/>
      <c r="L1194" s="32"/>
      <c r="M1194" s="32"/>
      <c r="N1194" s="32"/>
      <c r="O1194" s="6"/>
    </row>
    <row r="1195" spans="7:15" s="7" customFormat="1" x14ac:dyDescent="0.2">
      <c r="G1195" s="32"/>
      <c r="H1195" s="32"/>
      <c r="I1195" s="32"/>
      <c r="J1195" s="3"/>
      <c r="K1195" s="32"/>
      <c r="L1195" s="32"/>
      <c r="M1195" s="32"/>
      <c r="N1195" s="32"/>
      <c r="O1195" s="6"/>
    </row>
    <row r="1196" spans="7:15" s="7" customFormat="1" x14ac:dyDescent="0.2">
      <c r="G1196" s="32"/>
      <c r="H1196" s="32"/>
      <c r="I1196" s="32"/>
      <c r="J1196" s="3"/>
      <c r="K1196" s="32"/>
      <c r="L1196" s="32"/>
      <c r="M1196" s="32"/>
      <c r="N1196" s="32"/>
      <c r="O1196" s="6"/>
    </row>
    <row r="1197" spans="7:15" s="7" customFormat="1" x14ac:dyDescent="0.2">
      <c r="G1197" s="32"/>
      <c r="H1197" s="32"/>
      <c r="I1197" s="32"/>
      <c r="J1197" s="3"/>
      <c r="K1197" s="32"/>
      <c r="L1197" s="32"/>
      <c r="M1197" s="32"/>
      <c r="N1197" s="32"/>
      <c r="O1197" s="6"/>
    </row>
    <row r="1198" spans="7:15" s="7" customFormat="1" x14ac:dyDescent="0.2">
      <c r="G1198" s="32"/>
      <c r="H1198" s="32"/>
      <c r="I1198" s="32"/>
      <c r="J1198" s="3"/>
      <c r="K1198" s="32"/>
      <c r="L1198" s="32"/>
      <c r="M1198" s="32"/>
      <c r="N1198" s="32"/>
      <c r="O1198" s="6"/>
    </row>
    <row r="1199" spans="7:15" s="7" customFormat="1" x14ac:dyDescent="0.2">
      <c r="G1199" s="32"/>
      <c r="H1199" s="32"/>
      <c r="I1199" s="32"/>
      <c r="J1199" s="3"/>
      <c r="K1199" s="32"/>
      <c r="L1199" s="32"/>
      <c r="M1199" s="32"/>
      <c r="N1199" s="32"/>
      <c r="O1199" s="6"/>
    </row>
    <row r="1200" spans="7:15" s="7" customFormat="1" x14ac:dyDescent="0.2">
      <c r="G1200" s="32"/>
      <c r="H1200" s="32"/>
      <c r="I1200" s="32"/>
      <c r="J1200" s="3"/>
      <c r="K1200" s="32"/>
      <c r="L1200" s="32"/>
      <c r="M1200" s="32"/>
      <c r="N1200" s="32"/>
      <c r="O1200" s="6"/>
    </row>
    <row r="1201" spans="7:15" s="7" customFormat="1" x14ac:dyDescent="0.2">
      <c r="G1201" s="32"/>
      <c r="H1201" s="32"/>
      <c r="I1201" s="32"/>
      <c r="J1201" s="3"/>
      <c r="K1201" s="32"/>
      <c r="L1201" s="32"/>
      <c r="M1201" s="32"/>
      <c r="N1201" s="32"/>
      <c r="O1201" s="6"/>
    </row>
    <row r="1202" spans="7:15" s="7" customFormat="1" x14ac:dyDescent="0.2">
      <c r="G1202" s="32"/>
      <c r="H1202" s="32"/>
      <c r="I1202" s="32"/>
      <c r="J1202" s="3"/>
      <c r="K1202" s="32"/>
      <c r="L1202" s="32"/>
      <c r="M1202" s="32"/>
      <c r="N1202" s="32"/>
      <c r="O1202" s="6"/>
    </row>
    <row r="1203" spans="7:15" s="7" customFormat="1" x14ac:dyDescent="0.2">
      <c r="G1203" s="32"/>
      <c r="H1203" s="32"/>
      <c r="I1203" s="32"/>
      <c r="J1203" s="3"/>
      <c r="K1203" s="32"/>
      <c r="L1203" s="32"/>
      <c r="M1203" s="32"/>
      <c r="N1203" s="32"/>
      <c r="O1203" s="6"/>
    </row>
    <row r="1204" spans="7:15" s="7" customFormat="1" x14ac:dyDescent="0.2">
      <c r="G1204" s="32"/>
      <c r="H1204" s="32"/>
      <c r="I1204" s="32"/>
      <c r="J1204" s="3"/>
      <c r="K1204" s="32"/>
      <c r="L1204" s="32"/>
      <c r="M1204" s="32"/>
      <c r="N1204" s="32"/>
      <c r="O1204" s="6"/>
    </row>
    <row r="1205" spans="7:15" s="7" customFormat="1" x14ac:dyDescent="0.2">
      <c r="G1205" s="32"/>
      <c r="H1205" s="32"/>
      <c r="I1205" s="32"/>
      <c r="J1205" s="3"/>
      <c r="K1205" s="32"/>
      <c r="L1205" s="32"/>
      <c r="M1205" s="32"/>
      <c r="N1205" s="32"/>
      <c r="O1205" s="6"/>
    </row>
    <row r="1206" spans="7:15" s="7" customFormat="1" x14ac:dyDescent="0.2">
      <c r="G1206" s="32"/>
      <c r="H1206" s="32"/>
      <c r="I1206" s="32"/>
      <c r="J1206" s="3"/>
      <c r="K1206" s="32"/>
      <c r="L1206" s="32"/>
      <c r="M1206" s="32"/>
      <c r="N1206" s="32"/>
      <c r="O1206" s="6"/>
    </row>
    <row r="1207" spans="7:15" s="7" customFormat="1" x14ac:dyDescent="0.2">
      <c r="G1207" s="32"/>
      <c r="H1207" s="32"/>
      <c r="I1207" s="32"/>
      <c r="J1207" s="3"/>
      <c r="K1207" s="32"/>
      <c r="L1207" s="32"/>
      <c r="M1207" s="32"/>
      <c r="N1207" s="32"/>
      <c r="O1207" s="6"/>
    </row>
    <row r="1208" spans="7:15" s="7" customFormat="1" x14ac:dyDescent="0.2">
      <c r="G1208" s="32"/>
      <c r="H1208" s="32"/>
      <c r="I1208" s="32"/>
      <c r="J1208" s="3"/>
      <c r="K1208" s="32"/>
      <c r="L1208" s="32"/>
      <c r="M1208" s="32"/>
      <c r="N1208" s="32"/>
      <c r="O1208" s="6"/>
    </row>
    <row r="1209" spans="7:15" s="7" customFormat="1" x14ac:dyDescent="0.2">
      <c r="G1209" s="32"/>
      <c r="H1209" s="32"/>
      <c r="I1209" s="32"/>
      <c r="J1209" s="3"/>
      <c r="K1209" s="32"/>
      <c r="L1209" s="32"/>
      <c r="M1209" s="32"/>
      <c r="N1209" s="32"/>
      <c r="O1209" s="6"/>
    </row>
    <row r="1210" spans="7:15" s="7" customFormat="1" x14ac:dyDescent="0.2">
      <c r="G1210" s="32"/>
      <c r="H1210" s="32"/>
      <c r="I1210" s="32"/>
      <c r="J1210" s="3"/>
      <c r="K1210" s="32"/>
      <c r="L1210" s="32"/>
      <c r="M1210" s="32"/>
      <c r="N1210" s="32"/>
      <c r="O1210" s="6"/>
    </row>
    <row r="1211" spans="7:15" s="7" customFormat="1" x14ac:dyDescent="0.2">
      <c r="G1211" s="32"/>
      <c r="H1211" s="32"/>
      <c r="I1211" s="32"/>
      <c r="J1211" s="3"/>
      <c r="K1211" s="32"/>
      <c r="L1211" s="32"/>
      <c r="M1211" s="32"/>
      <c r="N1211" s="32"/>
      <c r="O1211" s="6"/>
    </row>
    <row r="1212" spans="7:15" s="7" customFormat="1" x14ac:dyDescent="0.2">
      <c r="G1212" s="32"/>
      <c r="H1212" s="32"/>
      <c r="I1212" s="32"/>
      <c r="J1212" s="3"/>
      <c r="K1212" s="32"/>
      <c r="L1212" s="32"/>
      <c r="M1212" s="32"/>
      <c r="N1212" s="32"/>
      <c r="O1212" s="6"/>
    </row>
    <row r="1213" spans="7:15" s="7" customFormat="1" x14ac:dyDescent="0.2">
      <c r="G1213" s="32"/>
      <c r="H1213" s="32"/>
      <c r="I1213" s="32"/>
      <c r="J1213" s="3"/>
      <c r="K1213" s="32"/>
      <c r="L1213" s="32"/>
      <c r="M1213" s="32"/>
      <c r="N1213" s="32"/>
      <c r="O1213" s="6"/>
    </row>
    <row r="1214" spans="7:15" s="7" customFormat="1" x14ac:dyDescent="0.2">
      <c r="G1214" s="32"/>
      <c r="H1214" s="32"/>
      <c r="I1214" s="32"/>
      <c r="J1214" s="3"/>
      <c r="K1214" s="32"/>
      <c r="L1214" s="32"/>
      <c r="M1214" s="32"/>
      <c r="N1214" s="32"/>
      <c r="O1214" s="6"/>
    </row>
    <row r="1215" spans="7:15" s="7" customFormat="1" x14ac:dyDescent="0.2">
      <c r="G1215" s="32"/>
      <c r="H1215" s="32"/>
      <c r="I1215" s="32"/>
      <c r="J1215" s="3"/>
      <c r="K1215" s="32"/>
      <c r="L1215" s="32"/>
      <c r="M1215" s="32"/>
      <c r="N1215" s="32"/>
      <c r="O1215" s="6"/>
    </row>
    <row r="1216" spans="7:15" s="7" customFormat="1" x14ac:dyDescent="0.2">
      <c r="G1216" s="32"/>
      <c r="H1216" s="32"/>
      <c r="I1216" s="32"/>
      <c r="J1216" s="3"/>
      <c r="K1216" s="32"/>
      <c r="L1216" s="32"/>
      <c r="M1216" s="32"/>
      <c r="N1216" s="32"/>
      <c r="O1216" s="6"/>
    </row>
    <row r="1217" spans="7:15" s="7" customFormat="1" x14ac:dyDescent="0.2">
      <c r="G1217" s="32"/>
      <c r="H1217" s="32"/>
      <c r="I1217" s="32"/>
      <c r="J1217" s="3"/>
      <c r="K1217" s="32"/>
      <c r="L1217" s="32"/>
      <c r="M1217" s="32"/>
      <c r="N1217" s="32"/>
      <c r="O1217" s="6"/>
    </row>
    <row r="1218" spans="7:15" s="7" customFormat="1" x14ac:dyDescent="0.2">
      <c r="G1218" s="32"/>
      <c r="H1218" s="32"/>
      <c r="I1218" s="32"/>
      <c r="J1218" s="3"/>
      <c r="K1218" s="32"/>
      <c r="L1218" s="32"/>
      <c r="M1218" s="32"/>
      <c r="N1218" s="32"/>
      <c r="O1218" s="6"/>
    </row>
    <row r="1219" spans="7:15" s="7" customFormat="1" x14ac:dyDescent="0.2">
      <c r="G1219" s="32"/>
      <c r="H1219" s="32"/>
      <c r="I1219" s="32"/>
      <c r="J1219" s="3"/>
      <c r="K1219" s="32"/>
      <c r="L1219" s="32"/>
      <c r="M1219" s="32"/>
      <c r="N1219" s="32"/>
      <c r="O1219" s="6"/>
    </row>
    <row r="1220" spans="7:15" s="7" customFormat="1" x14ac:dyDescent="0.2">
      <c r="G1220" s="32"/>
      <c r="H1220" s="32"/>
      <c r="I1220" s="32"/>
      <c r="J1220" s="3"/>
      <c r="K1220" s="32"/>
      <c r="L1220" s="32"/>
      <c r="M1220" s="32"/>
      <c r="N1220" s="32"/>
      <c r="O1220" s="6"/>
    </row>
    <row r="1221" spans="7:15" s="7" customFormat="1" x14ac:dyDescent="0.2">
      <c r="G1221" s="32"/>
      <c r="H1221" s="32"/>
      <c r="I1221" s="32"/>
      <c r="J1221" s="3"/>
      <c r="K1221" s="32"/>
      <c r="L1221" s="32"/>
      <c r="M1221" s="32"/>
      <c r="N1221" s="32"/>
      <c r="O1221" s="6"/>
    </row>
    <row r="1222" spans="7:15" s="7" customFormat="1" x14ac:dyDescent="0.2">
      <c r="G1222" s="32"/>
      <c r="H1222" s="32"/>
      <c r="I1222" s="32"/>
      <c r="J1222" s="3"/>
      <c r="K1222" s="32"/>
      <c r="L1222" s="32"/>
      <c r="M1222" s="32"/>
      <c r="N1222" s="32"/>
      <c r="O1222" s="6"/>
    </row>
    <row r="1223" spans="7:15" s="7" customFormat="1" x14ac:dyDescent="0.2">
      <c r="G1223" s="32"/>
      <c r="H1223" s="32"/>
      <c r="I1223" s="32"/>
      <c r="J1223" s="3"/>
      <c r="K1223" s="32"/>
      <c r="L1223" s="32"/>
      <c r="M1223" s="32"/>
      <c r="N1223" s="32"/>
      <c r="O1223" s="6"/>
    </row>
    <row r="1224" spans="7:15" s="7" customFormat="1" x14ac:dyDescent="0.2">
      <c r="G1224" s="32"/>
      <c r="H1224" s="32"/>
      <c r="I1224" s="32"/>
      <c r="J1224" s="3"/>
      <c r="K1224" s="32"/>
      <c r="L1224" s="32"/>
      <c r="M1224" s="32"/>
      <c r="N1224" s="32"/>
      <c r="O1224" s="6"/>
    </row>
    <row r="1225" spans="7:15" s="7" customFormat="1" x14ac:dyDescent="0.2">
      <c r="G1225" s="32"/>
      <c r="H1225" s="32"/>
      <c r="I1225" s="32"/>
      <c r="J1225" s="3"/>
      <c r="K1225" s="32"/>
      <c r="L1225" s="32"/>
      <c r="M1225" s="32"/>
      <c r="N1225" s="32"/>
      <c r="O1225" s="6"/>
    </row>
    <row r="1226" spans="7:15" s="7" customFormat="1" x14ac:dyDescent="0.2">
      <c r="G1226" s="32"/>
      <c r="H1226" s="32"/>
      <c r="I1226" s="32"/>
      <c r="J1226" s="3"/>
      <c r="K1226" s="32"/>
      <c r="L1226" s="32"/>
      <c r="M1226" s="32"/>
      <c r="N1226" s="32"/>
      <c r="O1226" s="6"/>
    </row>
    <row r="1227" spans="7:15" s="7" customFormat="1" x14ac:dyDescent="0.2">
      <c r="G1227" s="32"/>
      <c r="H1227" s="32"/>
      <c r="I1227" s="32"/>
      <c r="J1227" s="3"/>
      <c r="K1227" s="32"/>
      <c r="L1227" s="32"/>
      <c r="M1227" s="32"/>
      <c r="N1227" s="32"/>
      <c r="O1227" s="6"/>
    </row>
    <row r="1228" spans="7:15" s="7" customFormat="1" x14ac:dyDescent="0.2">
      <c r="G1228" s="32"/>
      <c r="H1228" s="32"/>
      <c r="I1228" s="32"/>
      <c r="J1228" s="3"/>
      <c r="K1228" s="32"/>
      <c r="L1228" s="32"/>
      <c r="M1228" s="32"/>
      <c r="N1228" s="32"/>
      <c r="O1228" s="6"/>
    </row>
    <row r="1229" spans="7:15" s="7" customFormat="1" x14ac:dyDescent="0.2">
      <c r="G1229" s="32"/>
      <c r="H1229" s="32"/>
      <c r="I1229" s="32"/>
      <c r="J1229" s="3"/>
      <c r="K1229" s="32"/>
      <c r="L1229" s="32"/>
      <c r="M1229" s="32"/>
      <c r="N1229" s="32"/>
      <c r="O1229" s="6"/>
    </row>
    <row r="1230" spans="7:15" s="7" customFormat="1" x14ac:dyDescent="0.2">
      <c r="G1230" s="32"/>
      <c r="H1230" s="32"/>
      <c r="I1230" s="32"/>
      <c r="J1230" s="3"/>
      <c r="K1230" s="32"/>
      <c r="L1230" s="32"/>
      <c r="M1230" s="32"/>
      <c r="N1230" s="32"/>
      <c r="O1230" s="6"/>
    </row>
    <row r="1231" spans="7:15" s="7" customFormat="1" x14ac:dyDescent="0.2">
      <c r="G1231" s="32"/>
      <c r="H1231" s="32"/>
      <c r="I1231" s="32"/>
      <c r="J1231" s="3"/>
      <c r="K1231" s="32"/>
      <c r="L1231" s="32"/>
      <c r="M1231" s="32"/>
      <c r="N1231" s="32"/>
      <c r="O1231" s="6"/>
    </row>
    <row r="1232" spans="7:15" s="7" customFormat="1" x14ac:dyDescent="0.2">
      <c r="G1232" s="32"/>
      <c r="H1232" s="32"/>
      <c r="I1232" s="32"/>
      <c r="J1232" s="3"/>
      <c r="K1232" s="32"/>
      <c r="L1232" s="32"/>
      <c r="M1232" s="32"/>
      <c r="N1232" s="32"/>
      <c r="O1232" s="6"/>
    </row>
    <row r="1233" spans="7:15" s="7" customFormat="1" x14ac:dyDescent="0.2">
      <c r="G1233" s="32"/>
      <c r="H1233" s="32"/>
      <c r="I1233" s="32"/>
      <c r="J1233" s="3"/>
      <c r="K1233" s="32"/>
      <c r="L1233" s="32"/>
      <c r="M1233" s="32"/>
      <c r="N1233" s="32"/>
      <c r="O1233" s="6"/>
    </row>
    <row r="1234" spans="7:15" s="7" customFormat="1" x14ac:dyDescent="0.2">
      <c r="G1234" s="32"/>
      <c r="H1234" s="32"/>
      <c r="I1234" s="32"/>
      <c r="J1234" s="3"/>
      <c r="K1234" s="32"/>
      <c r="L1234" s="32"/>
      <c r="M1234" s="32"/>
      <c r="N1234" s="32"/>
      <c r="O1234" s="6"/>
    </row>
    <row r="1235" spans="7:15" s="7" customFormat="1" x14ac:dyDescent="0.2">
      <c r="G1235" s="32"/>
      <c r="H1235" s="32"/>
      <c r="I1235" s="32"/>
      <c r="J1235" s="3"/>
      <c r="K1235" s="32"/>
      <c r="L1235" s="32"/>
      <c r="M1235" s="32"/>
      <c r="N1235" s="32"/>
      <c r="O1235" s="6"/>
    </row>
    <row r="1236" spans="7:15" s="7" customFormat="1" x14ac:dyDescent="0.2">
      <c r="G1236" s="32"/>
      <c r="H1236" s="32"/>
      <c r="I1236" s="32"/>
      <c r="J1236" s="3"/>
      <c r="K1236" s="32"/>
      <c r="L1236" s="32"/>
      <c r="M1236" s="32"/>
      <c r="N1236" s="32"/>
      <c r="O1236" s="6"/>
    </row>
    <row r="1237" spans="7:15" s="7" customFormat="1" x14ac:dyDescent="0.2">
      <c r="G1237" s="32"/>
      <c r="H1237" s="32"/>
      <c r="I1237" s="32"/>
      <c r="J1237" s="3"/>
      <c r="K1237" s="32"/>
      <c r="L1237" s="32"/>
      <c r="M1237" s="32"/>
      <c r="N1237" s="32"/>
      <c r="O1237" s="6"/>
    </row>
    <row r="1238" spans="7:15" s="7" customFormat="1" x14ac:dyDescent="0.2">
      <c r="G1238" s="32"/>
      <c r="H1238" s="32"/>
      <c r="I1238" s="32"/>
      <c r="J1238" s="3"/>
      <c r="K1238" s="32"/>
      <c r="L1238" s="32"/>
      <c r="M1238" s="32"/>
      <c r="N1238" s="32"/>
      <c r="O1238" s="6"/>
    </row>
    <row r="1239" spans="7:15" s="7" customFormat="1" x14ac:dyDescent="0.2">
      <c r="G1239" s="32"/>
      <c r="H1239" s="32"/>
      <c r="I1239" s="32"/>
      <c r="J1239" s="3"/>
      <c r="K1239" s="32"/>
      <c r="L1239" s="32"/>
      <c r="M1239" s="32"/>
      <c r="N1239" s="32"/>
      <c r="O1239" s="6"/>
    </row>
    <row r="1240" spans="7:15" s="7" customFormat="1" x14ac:dyDescent="0.2">
      <c r="G1240" s="32"/>
      <c r="H1240" s="32"/>
      <c r="I1240" s="32"/>
      <c r="J1240" s="3"/>
      <c r="K1240" s="32"/>
      <c r="L1240" s="32"/>
      <c r="M1240" s="32"/>
      <c r="N1240" s="32"/>
      <c r="O1240" s="6"/>
    </row>
    <row r="1241" spans="7:15" s="7" customFormat="1" x14ac:dyDescent="0.2">
      <c r="G1241" s="32"/>
      <c r="H1241" s="32"/>
      <c r="I1241" s="32"/>
      <c r="J1241" s="3"/>
      <c r="K1241" s="32"/>
      <c r="L1241" s="32"/>
      <c r="M1241" s="32"/>
      <c r="N1241" s="32"/>
      <c r="O1241" s="6"/>
    </row>
    <row r="1242" spans="7:15" s="7" customFormat="1" x14ac:dyDescent="0.2">
      <c r="G1242" s="32"/>
      <c r="H1242" s="32"/>
      <c r="I1242" s="32"/>
      <c r="J1242" s="3"/>
      <c r="K1242" s="32"/>
      <c r="L1242" s="32"/>
      <c r="M1242" s="32"/>
      <c r="N1242" s="32"/>
      <c r="O1242" s="6"/>
    </row>
    <row r="1243" spans="7:15" s="7" customFormat="1" x14ac:dyDescent="0.2">
      <c r="G1243" s="32"/>
      <c r="H1243" s="32"/>
      <c r="I1243" s="32"/>
      <c r="J1243" s="3"/>
      <c r="K1243" s="32"/>
      <c r="L1243" s="32"/>
      <c r="M1243" s="32"/>
      <c r="N1243" s="32"/>
      <c r="O1243" s="6"/>
    </row>
    <row r="1244" spans="7:15" s="7" customFormat="1" x14ac:dyDescent="0.2">
      <c r="G1244" s="32"/>
      <c r="H1244" s="32"/>
      <c r="I1244" s="32"/>
      <c r="J1244" s="3"/>
      <c r="K1244" s="32"/>
      <c r="L1244" s="32"/>
      <c r="M1244" s="32"/>
      <c r="N1244" s="32"/>
      <c r="O1244" s="6"/>
    </row>
    <row r="1245" spans="7:15" s="7" customFormat="1" x14ac:dyDescent="0.2">
      <c r="G1245" s="32"/>
      <c r="H1245" s="32"/>
      <c r="I1245" s="32"/>
      <c r="J1245" s="3"/>
      <c r="K1245" s="32"/>
      <c r="L1245" s="32"/>
      <c r="M1245" s="32"/>
      <c r="N1245" s="32"/>
      <c r="O1245" s="6"/>
    </row>
    <row r="1246" spans="7:15" s="7" customFormat="1" x14ac:dyDescent="0.2">
      <c r="G1246" s="32"/>
      <c r="H1246" s="32"/>
      <c r="I1246" s="32"/>
      <c r="J1246" s="3"/>
      <c r="K1246" s="32"/>
      <c r="L1246" s="32"/>
      <c r="M1246" s="32"/>
      <c r="N1246" s="32"/>
      <c r="O1246" s="6"/>
    </row>
    <row r="1247" spans="7:15" s="7" customFormat="1" x14ac:dyDescent="0.2">
      <c r="G1247" s="32"/>
      <c r="H1247" s="32"/>
      <c r="I1247" s="32"/>
      <c r="J1247" s="3"/>
      <c r="K1247" s="32"/>
      <c r="L1247" s="32"/>
      <c r="M1247" s="32"/>
      <c r="N1247" s="32"/>
      <c r="O1247" s="6"/>
    </row>
    <row r="1248" spans="7:15" s="7" customFormat="1" x14ac:dyDescent="0.2">
      <c r="G1248" s="32"/>
      <c r="H1248" s="32"/>
      <c r="I1248" s="32"/>
      <c r="J1248" s="3"/>
      <c r="K1248" s="32"/>
      <c r="L1248" s="32"/>
      <c r="M1248" s="32"/>
      <c r="N1248" s="32"/>
      <c r="O1248" s="6"/>
    </row>
    <row r="1249" spans="7:15" s="7" customFormat="1" x14ac:dyDescent="0.2">
      <c r="G1249" s="32"/>
      <c r="H1249" s="32"/>
      <c r="I1249" s="32"/>
      <c r="J1249" s="3"/>
      <c r="K1249" s="32"/>
      <c r="L1249" s="32"/>
      <c r="M1249" s="32"/>
      <c r="N1249" s="32"/>
      <c r="O1249" s="6"/>
    </row>
    <row r="1250" spans="7:15" s="7" customFormat="1" x14ac:dyDescent="0.2">
      <c r="G1250" s="32"/>
      <c r="H1250" s="32"/>
      <c r="I1250" s="32"/>
      <c r="J1250" s="3"/>
      <c r="K1250" s="32"/>
      <c r="L1250" s="32"/>
      <c r="M1250" s="32"/>
      <c r="N1250" s="32"/>
      <c r="O1250" s="6"/>
    </row>
    <row r="1251" spans="7:15" s="7" customFormat="1" x14ac:dyDescent="0.2">
      <c r="G1251" s="32"/>
      <c r="H1251" s="32"/>
      <c r="I1251" s="32"/>
      <c r="J1251" s="3"/>
      <c r="K1251" s="32"/>
      <c r="L1251" s="32"/>
      <c r="M1251" s="32"/>
      <c r="N1251" s="32"/>
      <c r="O1251" s="6"/>
    </row>
    <row r="1252" spans="7:15" s="7" customFormat="1" x14ac:dyDescent="0.2">
      <c r="G1252" s="32"/>
      <c r="H1252" s="32"/>
      <c r="I1252" s="32"/>
      <c r="J1252" s="3"/>
      <c r="K1252" s="32"/>
      <c r="L1252" s="32"/>
      <c r="M1252" s="32"/>
      <c r="N1252" s="32"/>
      <c r="O1252" s="6"/>
    </row>
    <row r="1253" spans="7:15" s="7" customFormat="1" x14ac:dyDescent="0.2">
      <c r="G1253" s="32"/>
      <c r="H1253" s="32"/>
      <c r="I1253" s="32"/>
      <c r="J1253" s="3"/>
      <c r="K1253" s="32"/>
      <c r="L1253" s="32"/>
      <c r="M1253" s="32"/>
      <c r="N1253" s="32"/>
      <c r="O1253" s="6"/>
    </row>
    <row r="1254" spans="7:15" s="7" customFormat="1" x14ac:dyDescent="0.2">
      <c r="G1254" s="32"/>
      <c r="H1254" s="32"/>
      <c r="I1254" s="32"/>
      <c r="J1254" s="3"/>
      <c r="K1254" s="32"/>
      <c r="L1254" s="32"/>
      <c r="M1254" s="32"/>
      <c r="N1254" s="32"/>
      <c r="O1254" s="6"/>
    </row>
    <row r="1255" spans="7:15" s="7" customFormat="1" x14ac:dyDescent="0.2">
      <c r="G1255" s="32"/>
      <c r="H1255" s="32"/>
      <c r="I1255" s="32"/>
      <c r="J1255" s="3"/>
      <c r="K1255" s="32"/>
      <c r="L1255" s="32"/>
      <c r="M1255" s="32"/>
      <c r="N1255" s="32"/>
      <c r="O1255" s="6"/>
    </row>
    <row r="1256" spans="7:15" s="7" customFormat="1" x14ac:dyDescent="0.2">
      <c r="G1256" s="32"/>
      <c r="H1256" s="32"/>
      <c r="I1256" s="32"/>
      <c r="J1256" s="3"/>
      <c r="K1256" s="32"/>
      <c r="L1256" s="32"/>
      <c r="M1256" s="32"/>
      <c r="N1256" s="32"/>
      <c r="O1256" s="6"/>
    </row>
    <row r="1257" spans="7:15" s="7" customFormat="1" x14ac:dyDescent="0.2">
      <c r="G1257" s="32"/>
      <c r="H1257" s="32"/>
      <c r="I1257" s="32"/>
      <c r="J1257" s="3"/>
      <c r="K1257" s="32"/>
      <c r="L1257" s="32"/>
      <c r="M1257" s="32"/>
      <c r="N1257" s="32"/>
      <c r="O1257" s="6"/>
    </row>
    <row r="1258" spans="7:15" s="7" customFormat="1" x14ac:dyDescent="0.2">
      <c r="G1258" s="32"/>
      <c r="H1258" s="32"/>
      <c r="I1258" s="32"/>
      <c r="J1258" s="3"/>
      <c r="K1258" s="32"/>
      <c r="L1258" s="32"/>
      <c r="M1258" s="32"/>
      <c r="N1258" s="32"/>
      <c r="O1258" s="6"/>
    </row>
    <row r="1259" spans="7:15" s="7" customFormat="1" x14ac:dyDescent="0.2">
      <c r="G1259" s="32"/>
      <c r="H1259" s="32"/>
      <c r="I1259" s="32"/>
      <c r="J1259" s="3"/>
      <c r="K1259" s="32"/>
      <c r="L1259" s="32"/>
      <c r="M1259" s="32"/>
      <c r="N1259" s="32"/>
      <c r="O1259" s="6"/>
    </row>
    <row r="1260" spans="7:15" s="7" customFormat="1" x14ac:dyDescent="0.2">
      <c r="G1260" s="32"/>
      <c r="H1260" s="32"/>
      <c r="I1260" s="32"/>
      <c r="J1260" s="3"/>
      <c r="K1260" s="32"/>
      <c r="L1260" s="32"/>
      <c r="M1260" s="32"/>
      <c r="N1260" s="32"/>
      <c r="O1260" s="6"/>
    </row>
    <row r="1261" spans="7:15" s="7" customFormat="1" x14ac:dyDescent="0.2">
      <c r="G1261" s="32"/>
      <c r="H1261" s="32"/>
      <c r="I1261" s="32"/>
      <c r="J1261" s="3"/>
      <c r="K1261" s="32"/>
      <c r="L1261" s="32"/>
      <c r="M1261" s="32"/>
      <c r="N1261" s="32"/>
      <c r="O1261" s="6"/>
    </row>
    <row r="1262" spans="7:15" s="7" customFormat="1" x14ac:dyDescent="0.2">
      <c r="G1262" s="32"/>
      <c r="H1262" s="32"/>
      <c r="I1262" s="32"/>
      <c r="J1262" s="3"/>
      <c r="K1262" s="32"/>
      <c r="L1262" s="32"/>
      <c r="M1262" s="32"/>
      <c r="N1262" s="32"/>
      <c r="O1262" s="6"/>
    </row>
    <row r="1263" spans="7:15" s="7" customFormat="1" x14ac:dyDescent="0.2">
      <c r="G1263" s="32"/>
      <c r="H1263" s="32"/>
      <c r="I1263" s="32"/>
      <c r="J1263" s="3"/>
      <c r="K1263" s="32"/>
      <c r="L1263" s="32"/>
      <c r="M1263" s="32"/>
      <c r="N1263" s="32"/>
      <c r="O1263" s="6"/>
    </row>
    <row r="1264" spans="7:15" s="7" customFormat="1" x14ac:dyDescent="0.2">
      <c r="G1264" s="32"/>
      <c r="H1264" s="32"/>
      <c r="I1264" s="32"/>
      <c r="J1264" s="3"/>
      <c r="K1264" s="32"/>
      <c r="L1264" s="32"/>
      <c r="M1264" s="32"/>
      <c r="N1264" s="32"/>
      <c r="O1264" s="6"/>
    </row>
    <row r="1265" spans="7:15" s="7" customFormat="1" x14ac:dyDescent="0.2">
      <c r="G1265" s="32"/>
      <c r="H1265" s="32"/>
      <c r="I1265" s="32"/>
      <c r="J1265" s="3"/>
      <c r="K1265" s="32"/>
      <c r="L1265" s="32"/>
      <c r="M1265" s="32"/>
      <c r="N1265" s="32"/>
      <c r="O1265" s="6"/>
    </row>
    <row r="1266" spans="7:15" s="7" customFormat="1" x14ac:dyDescent="0.2">
      <c r="G1266" s="32"/>
      <c r="H1266" s="32"/>
      <c r="I1266" s="32"/>
      <c r="J1266" s="3"/>
      <c r="K1266" s="32"/>
      <c r="L1266" s="32"/>
      <c r="M1266" s="32"/>
      <c r="N1266" s="32"/>
      <c r="O1266" s="6"/>
    </row>
    <row r="1267" spans="7:15" s="7" customFormat="1" x14ac:dyDescent="0.2">
      <c r="G1267" s="32"/>
      <c r="H1267" s="32"/>
      <c r="I1267" s="32"/>
      <c r="J1267" s="3"/>
      <c r="K1267" s="32"/>
      <c r="L1267" s="32"/>
      <c r="M1267" s="32"/>
      <c r="N1267" s="32"/>
      <c r="O1267" s="6"/>
    </row>
  </sheetData>
  <mergeCells count="1525">
    <mergeCell ref="Y191:Z191"/>
    <mergeCell ref="AA191:AB191"/>
    <mergeCell ref="AC191:AD191"/>
    <mergeCell ref="AE191:AF191"/>
    <mergeCell ref="AG191:AH191"/>
    <mergeCell ref="H192:I192"/>
    <mergeCell ref="J192:K192"/>
    <mergeCell ref="Y190:Z190"/>
    <mergeCell ref="AA190:AB190"/>
    <mergeCell ref="AC190:AD190"/>
    <mergeCell ref="AE190:AF190"/>
    <mergeCell ref="AG190:AH190"/>
    <mergeCell ref="O191:P191"/>
    <mergeCell ref="Q191:R191"/>
    <mergeCell ref="S191:T191"/>
    <mergeCell ref="U191:V191"/>
    <mergeCell ref="W191:X191"/>
    <mergeCell ref="Y189:Z189"/>
    <mergeCell ref="AA189:AB189"/>
    <mergeCell ref="AC189:AD189"/>
    <mergeCell ref="AE189:AF189"/>
    <mergeCell ref="AG189:AH189"/>
    <mergeCell ref="O190:P190"/>
    <mergeCell ref="Q190:R190"/>
    <mergeCell ref="S190:T190"/>
    <mergeCell ref="U190:V190"/>
    <mergeCell ref="W190:X190"/>
    <mergeCell ref="Y188:Z188"/>
    <mergeCell ref="AA188:AB188"/>
    <mergeCell ref="AC188:AD188"/>
    <mergeCell ref="AE188:AF188"/>
    <mergeCell ref="AG188:AH188"/>
    <mergeCell ref="O189:P189"/>
    <mergeCell ref="Q189:R189"/>
    <mergeCell ref="S189:T189"/>
    <mergeCell ref="U189:V189"/>
    <mergeCell ref="W189:X189"/>
    <mergeCell ref="Y187:Z187"/>
    <mergeCell ref="AA187:AB187"/>
    <mergeCell ref="AC187:AD187"/>
    <mergeCell ref="AE187:AF187"/>
    <mergeCell ref="AG187:AH187"/>
    <mergeCell ref="O188:P188"/>
    <mergeCell ref="Q188:R188"/>
    <mergeCell ref="S188:T188"/>
    <mergeCell ref="U188:V188"/>
    <mergeCell ref="W188:X188"/>
    <mergeCell ref="Y186:Z186"/>
    <mergeCell ref="AA186:AB186"/>
    <mergeCell ref="AC186:AD186"/>
    <mergeCell ref="AE186:AF186"/>
    <mergeCell ref="AG186:AH186"/>
    <mergeCell ref="O187:P187"/>
    <mergeCell ref="Q187:R187"/>
    <mergeCell ref="S187:T187"/>
    <mergeCell ref="U187:V187"/>
    <mergeCell ref="W187:X187"/>
    <mergeCell ref="AD178:AD179"/>
    <mergeCell ref="AE178:AE179"/>
    <mergeCell ref="AF178:AF179"/>
    <mergeCell ref="AG178:AG179"/>
    <mergeCell ref="AH178:AH179"/>
    <mergeCell ref="O186:P186"/>
    <mergeCell ref="Q186:R186"/>
    <mergeCell ref="S186:T186"/>
    <mergeCell ref="U186:V186"/>
    <mergeCell ref="W186:X186"/>
    <mergeCell ref="X178:X179"/>
    <mergeCell ref="Y178:Y179"/>
    <mergeCell ref="Z178:Z179"/>
    <mergeCell ref="AA178:AA179"/>
    <mergeCell ref="AB178:AB179"/>
    <mergeCell ref="AC178:AC179"/>
    <mergeCell ref="R178:R179"/>
    <mergeCell ref="S178:S179"/>
    <mergeCell ref="T178:T179"/>
    <mergeCell ref="U178:U179"/>
    <mergeCell ref="V178:V179"/>
    <mergeCell ref="W178:W179"/>
    <mergeCell ref="L178:L179"/>
    <mergeCell ref="M178:M179"/>
    <mergeCell ref="N178:N179"/>
    <mergeCell ref="O178:O179"/>
    <mergeCell ref="P178:P179"/>
    <mergeCell ref="Q178:Q179"/>
    <mergeCell ref="AH173:AH175"/>
    <mergeCell ref="B178:B179"/>
    <mergeCell ref="C178:C179"/>
    <mergeCell ref="D178:D179"/>
    <mergeCell ref="E178:E179"/>
    <mergeCell ref="F178:F179"/>
    <mergeCell ref="H178:H179"/>
    <mergeCell ref="I178:I179"/>
    <mergeCell ref="J178:J179"/>
    <mergeCell ref="K178:K179"/>
    <mergeCell ref="AB173:AB175"/>
    <mergeCell ref="AC173:AC175"/>
    <mergeCell ref="AD173:AD175"/>
    <mergeCell ref="AE173:AE175"/>
    <mergeCell ref="AF173:AF175"/>
    <mergeCell ref="AG173:AG175"/>
    <mergeCell ref="V173:V175"/>
    <mergeCell ref="W173:W175"/>
    <mergeCell ref="X173:X175"/>
    <mergeCell ref="Y173:Y175"/>
    <mergeCell ref="Z173:Z175"/>
    <mergeCell ref="AA173:AA175"/>
    <mergeCell ref="P173:P175"/>
    <mergeCell ref="Q173:Q175"/>
    <mergeCell ref="R173:R175"/>
    <mergeCell ref="S173:S175"/>
    <mergeCell ref="T173:T175"/>
    <mergeCell ref="U173:U175"/>
    <mergeCell ref="J173:J175"/>
    <mergeCell ref="K173:K175"/>
    <mergeCell ref="L173:L175"/>
    <mergeCell ref="M173:M175"/>
    <mergeCell ref="N173:N175"/>
    <mergeCell ref="O173:O175"/>
    <mergeCell ref="AF171:AF172"/>
    <mergeCell ref="AG171:AG172"/>
    <mergeCell ref="AH171:AH172"/>
    <mergeCell ref="B173:B175"/>
    <mergeCell ref="C173:C175"/>
    <mergeCell ref="D173:D175"/>
    <mergeCell ref="E173:E175"/>
    <mergeCell ref="F173:F175"/>
    <mergeCell ref="H173:H175"/>
    <mergeCell ref="I173:I175"/>
    <mergeCell ref="Z171:Z172"/>
    <mergeCell ref="AA171:AA172"/>
    <mergeCell ref="AB171:AB172"/>
    <mergeCell ref="AC171:AC172"/>
    <mergeCell ref="AD171:AD172"/>
    <mergeCell ref="AE171:AE172"/>
    <mergeCell ref="T171:T172"/>
    <mergeCell ref="U171:U172"/>
    <mergeCell ref="V171:V172"/>
    <mergeCell ref="W171:W172"/>
    <mergeCell ref="X171:X172"/>
    <mergeCell ref="Y171:Y172"/>
    <mergeCell ref="N171:N172"/>
    <mergeCell ref="O171:O172"/>
    <mergeCell ref="P171:P172"/>
    <mergeCell ref="Q171:Q172"/>
    <mergeCell ref="R171:R172"/>
    <mergeCell ref="S171:S172"/>
    <mergeCell ref="AH166:AH167"/>
    <mergeCell ref="B171:B172"/>
    <mergeCell ref="C171:C172"/>
    <mergeCell ref="F171:F172"/>
    <mergeCell ref="H171:H172"/>
    <mergeCell ref="I171:I172"/>
    <mergeCell ref="J171:J172"/>
    <mergeCell ref="K171:K172"/>
    <mergeCell ref="L171:L172"/>
    <mergeCell ref="M171:M172"/>
    <mergeCell ref="AB166:AB167"/>
    <mergeCell ref="AC166:AC167"/>
    <mergeCell ref="AD166:AD167"/>
    <mergeCell ref="AE166:AE167"/>
    <mergeCell ref="AF166:AF167"/>
    <mergeCell ref="AG166:AG167"/>
    <mergeCell ref="V166:V167"/>
    <mergeCell ref="W166:W167"/>
    <mergeCell ref="X166:X167"/>
    <mergeCell ref="Y166:Y167"/>
    <mergeCell ref="Z166:Z167"/>
    <mergeCell ref="AA166:AA167"/>
    <mergeCell ref="P166:P167"/>
    <mergeCell ref="Q166:Q167"/>
    <mergeCell ref="R166:R167"/>
    <mergeCell ref="S166:S167"/>
    <mergeCell ref="T166:T167"/>
    <mergeCell ref="U166:U167"/>
    <mergeCell ref="J166:J167"/>
    <mergeCell ref="K166:K167"/>
    <mergeCell ref="L166:L167"/>
    <mergeCell ref="M166:M167"/>
    <mergeCell ref="N166:N167"/>
    <mergeCell ref="O166:O167"/>
    <mergeCell ref="AD162:AD163"/>
    <mergeCell ref="AE162:AE163"/>
    <mergeCell ref="AF162:AF163"/>
    <mergeCell ref="AG162:AG163"/>
    <mergeCell ref="AH162:AH163"/>
    <mergeCell ref="B166:B167"/>
    <mergeCell ref="C166:C167"/>
    <mergeCell ref="F166:F167"/>
    <mergeCell ref="H166:H167"/>
    <mergeCell ref="I166:I167"/>
    <mergeCell ref="X162:X163"/>
    <mergeCell ref="Y162:Y163"/>
    <mergeCell ref="Z162:Z163"/>
    <mergeCell ref="AA162:AA163"/>
    <mergeCell ref="AB162:AB163"/>
    <mergeCell ref="AC162:AC163"/>
    <mergeCell ref="R162:R163"/>
    <mergeCell ref="S162:S163"/>
    <mergeCell ref="T162:T163"/>
    <mergeCell ref="U162:U163"/>
    <mergeCell ref="V162:V163"/>
    <mergeCell ref="W162:W163"/>
    <mergeCell ref="L162:L163"/>
    <mergeCell ref="M162:M163"/>
    <mergeCell ref="N162:N163"/>
    <mergeCell ref="O162:O163"/>
    <mergeCell ref="P162:P163"/>
    <mergeCell ref="Q162:Q163"/>
    <mergeCell ref="AF159:AF160"/>
    <mergeCell ref="AG159:AG160"/>
    <mergeCell ref="AH159:AH160"/>
    <mergeCell ref="B162:B163"/>
    <mergeCell ref="C162:C163"/>
    <mergeCell ref="F162:F163"/>
    <mergeCell ref="H162:H163"/>
    <mergeCell ref="I162:I163"/>
    <mergeCell ref="J162:J163"/>
    <mergeCell ref="K162:K163"/>
    <mergeCell ref="Z159:Z160"/>
    <mergeCell ref="AA159:AA160"/>
    <mergeCell ref="AB159:AB160"/>
    <mergeCell ref="AC159:AC160"/>
    <mergeCell ref="AD159:AD160"/>
    <mergeCell ref="AE159:AE160"/>
    <mergeCell ref="T159:T160"/>
    <mergeCell ref="U159:U160"/>
    <mergeCell ref="V159:V160"/>
    <mergeCell ref="W159:W160"/>
    <mergeCell ref="X159:X160"/>
    <mergeCell ref="Y159:Y160"/>
    <mergeCell ref="N159:N160"/>
    <mergeCell ref="O159:O160"/>
    <mergeCell ref="P159:P160"/>
    <mergeCell ref="Q159:Q160"/>
    <mergeCell ref="R159:R160"/>
    <mergeCell ref="S159:S160"/>
    <mergeCell ref="B159:B160"/>
    <mergeCell ref="C159:C160"/>
    <mergeCell ref="F159:F160"/>
    <mergeCell ref="H159:H160"/>
    <mergeCell ref="I159:I160"/>
    <mergeCell ref="J159:J160"/>
    <mergeCell ref="K159:K160"/>
    <mergeCell ref="L159:L160"/>
    <mergeCell ref="M159:M160"/>
    <mergeCell ref="AB157:AB158"/>
    <mergeCell ref="AC157:AC158"/>
    <mergeCell ref="AD157:AD158"/>
    <mergeCell ref="AE157:AE158"/>
    <mergeCell ref="AF157:AF158"/>
    <mergeCell ref="AG157:AG158"/>
    <mergeCell ref="V157:V158"/>
    <mergeCell ref="W157:W158"/>
    <mergeCell ref="X157:X158"/>
    <mergeCell ref="Y157:Y158"/>
    <mergeCell ref="Z157:Z158"/>
    <mergeCell ref="AA157:AA158"/>
    <mergeCell ref="P157:P158"/>
    <mergeCell ref="Q157:Q158"/>
    <mergeCell ref="R157:R158"/>
    <mergeCell ref="S157:S158"/>
    <mergeCell ref="T157:T158"/>
    <mergeCell ref="U157:U158"/>
    <mergeCell ref="J157:J158"/>
    <mergeCell ref="K157:K158"/>
    <mergeCell ref="L157:L158"/>
    <mergeCell ref="M157:M158"/>
    <mergeCell ref="N157:N158"/>
    <mergeCell ref="O157:O158"/>
    <mergeCell ref="AH152:AH153"/>
    <mergeCell ref="B157:B158"/>
    <mergeCell ref="C157:C158"/>
    <mergeCell ref="F157:F158"/>
    <mergeCell ref="H157:H158"/>
    <mergeCell ref="I157:I158"/>
    <mergeCell ref="X152:X153"/>
    <mergeCell ref="Y152:Y153"/>
    <mergeCell ref="Z152:Z153"/>
    <mergeCell ref="AA152:AA153"/>
    <mergeCell ref="AB152:AB153"/>
    <mergeCell ref="AC152:AC153"/>
    <mergeCell ref="R152:R153"/>
    <mergeCell ref="S152:S153"/>
    <mergeCell ref="T152:T153"/>
    <mergeCell ref="U152:U153"/>
    <mergeCell ref="V152:V153"/>
    <mergeCell ref="W152:W153"/>
    <mergeCell ref="L152:L153"/>
    <mergeCell ref="M152:M153"/>
    <mergeCell ref="N152:N153"/>
    <mergeCell ref="O152:O153"/>
    <mergeCell ref="P152:P153"/>
    <mergeCell ref="Q152:Q153"/>
    <mergeCell ref="AH157:AH158"/>
    <mergeCell ref="AF150:AF151"/>
    <mergeCell ref="AG150:AG151"/>
    <mergeCell ref="AH150:AH151"/>
    <mergeCell ref="B152:B153"/>
    <mergeCell ref="C152:C153"/>
    <mergeCell ref="F152:F153"/>
    <mergeCell ref="H152:H153"/>
    <mergeCell ref="I152:I153"/>
    <mergeCell ref="J152:J153"/>
    <mergeCell ref="K152:K153"/>
    <mergeCell ref="Z150:Z151"/>
    <mergeCell ref="AA150:AA151"/>
    <mergeCell ref="AB150:AB151"/>
    <mergeCell ref="AC150:AC151"/>
    <mergeCell ref="AD150:AD151"/>
    <mergeCell ref="AE150:AE151"/>
    <mergeCell ref="T150:T151"/>
    <mergeCell ref="U150:U151"/>
    <mergeCell ref="V150:V151"/>
    <mergeCell ref="W150:W151"/>
    <mergeCell ref="X150:X151"/>
    <mergeCell ref="Y150:Y151"/>
    <mergeCell ref="N150:N151"/>
    <mergeCell ref="O150:O151"/>
    <mergeCell ref="P150:P151"/>
    <mergeCell ref="Q150:Q151"/>
    <mergeCell ref="R150:R151"/>
    <mergeCell ref="S150:S151"/>
    <mergeCell ref="AD152:AD153"/>
    <mergeCell ref="AE152:AE153"/>
    <mergeCell ref="AF152:AF153"/>
    <mergeCell ref="AG152:AG153"/>
    <mergeCell ref="AI147:AI148"/>
    <mergeCell ref="B150:B151"/>
    <mergeCell ref="C150:C151"/>
    <mergeCell ref="F150:F151"/>
    <mergeCell ref="H150:H151"/>
    <mergeCell ref="I150:I151"/>
    <mergeCell ref="J150:J151"/>
    <mergeCell ref="K150:K151"/>
    <mergeCell ref="L150:L151"/>
    <mergeCell ref="M150:M151"/>
    <mergeCell ref="AC147:AC148"/>
    <mergeCell ref="AD147:AD148"/>
    <mergeCell ref="AE147:AE148"/>
    <mergeCell ref="AF147:AF148"/>
    <mergeCell ref="AG147:AG148"/>
    <mergeCell ref="AH147:AH148"/>
    <mergeCell ref="W147:W148"/>
    <mergeCell ref="X147:X148"/>
    <mergeCell ref="Y147:Y148"/>
    <mergeCell ref="Z147:Z148"/>
    <mergeCell ref="AA147:AA148"/>
    <mergeCell ref="AB147:AB148"/>
    <mergeCell ref="Q147:Q148"/>
    <mergeCell ref="R147:R148"/>
    <mergeCell ref="S147:S148"/>
    <mergeCell ref="T147:T148"/>
    <mergeCell ref="U147:U148"/>
    <mergeCell ref="V147:V148"/>
    <mergeCell ref="K147:K148"/>
    <mergeCell ref="L147:L148"/>
    <mergeCell ref="M147:M148"/>
    <mergeCell ref="N147:N148"/>
    <mergeCell ref="O147:O148"/>
    <mergeCell ref="P147:P148"/>
    <mergeCell ref="B147:B148"/>
    <mergeCell ref="C147:C148"/>
    <mergeCell ref="F147:F148"/>
    <mergeCell ref="H147:H148"/>
    <mergeCell ref="I147:I148"/>
    <mergeCell ref="J147:J148"/>
    <mergeCell ref="AC145:AC146"/>
    <mergeCell ref="AD145:AD146"/>
    <mergeCell ref="AE145:AE146"/>
    <mergeCell ref="AF145:AF146"/>
    <mergeCell ref="AG145:AG146"/>
    <mergeCell ref="AH145:AH146"/>
    <mergeCell ref="W145:W146"/>
    <mergeCell ref="X145:X146"/>
    <mergeCell ref="Y145:Y146"/>
    <mergeCell ref="Z145:Z146"/>
    <mergeCell ref="AA145:AA146"/>
    <mergeCell ref="AB145:AB146"/>
    <mergeCell ref="Q145:Q146"/>
    <mergeCell ref="R145:R146"/>
    <mergeCell ref="S145:S146"/>
    <mergeCell ref="T145:T146"/>
    <mergeCell ref="U145:U146"/>
    <mergeCell ref="V145:V146"/>
    <mergeCell ref="K145:K146"/>
    <mergeCell ref="L145:L146"/>
    <mergeCell ref="M145:M146"/>
    <mergeCell ref="N145:N146"/>
    <mergeCell ref="O145:O146"/>
    <mergeCell ref="P145:P146"/>
    <mergeCell ref="B145:B146"/>
    <mergeCell ref="C145:C146"/>
    <mergeCell ref="F145:F146"/>
    <mergeCell ref="H145:H146"/>
    <mergeCell ref="I145:I146"/>
    <mergeCell ref="J145:J146"/>
    <mergeCell ref="AC142:AC144"/>
    <mergeCell ref="AD142:AD144"/>
    <mergeCell ref="AE142:AE144"/>
    <mergeCell ref="AF142:AF144"/>
    <mergeCell ref="AG142:AG144"/>
    <mergeCell ref="AH142:AH144"/>
    <mergeCell ref="W142:W144"/>
    <mergeCell ref="X142:X144"/>
    <mergeCell ref="Y142:Y144"/>
    <mergeCell ref="Z142:Z144"/>
    <mergeCell ref="AA142:AA144"/>
    <mergeCell ref="AB142:AB144"/>
    <mergeCell ref="Q142:Q144"/>
    <mergeCell ref="R142:R144"/>
    <mergeCell ref="S142:S144"/>
    <mergeCell ref="T142:T144"/>
    <mergeCell ref="U142:U144"/>
    <mergeCell ref="V142:V144"/>
    <mergeCell ref="K142:K144"/>
    <mergeCell ref="L142:L144"/>
    <mergeCell ref="M142:M144"/>
    <mergeCell ref="N142:N144"/>
    <mergeCell ref="O142:O144"/>
    <mergeCell ref="P142:P144"/>
    <mergeCell ref="B142:B144"/>
    <mergeCell ref="C142:C144"/>
    <mergeCell ref="F142:F144"/>
    <mergeCell ref="H142:H144"/>
    <mergeCell ref="I142:I144"/>
    <mergeCell ref="J142:J144"/>
    <mergeCell ref="AC136:AC137"/>
    <mergeCell ref="AD136:AD137"/>
    <mergeCell ref="AE136:AE137"/>
    <mergeCell ref="AF136:AF137"/>
    <mergeCell ref="AG136:AG137"/>
    <mergeCell ref="AH136:AH137"/>
    <mergeCell ref="W136:W137"/>
    <mergeCell ref="X136:X137"/>
    <mergeCell ref="Y136:Y137"/>
    <mergeCell ref="Z136:Z137"/>
    <mergeCell ref="AA136:AA137"/>
    <mergeCell ref="AB136:AB137"/>
    <mergeCell ref="Q136:Q137"/>
    <mergeCell ref="R136:R137"/>
    <mergeCell ref="S136:S137"/>
    <mergeCell ref="T136:T137"/>
    <mergeCell ref="U136:U137"/>
    <mergeCell ref="V136:V137"/>
    <mergeCell ref="K136:K137"/>
    <mergeCell ref="L136:L137"/>
    <mergeCell ref="M136:M137"/>
    <mergeCell ref="N136:N137"/>
    <mergeCell ref="O136:O137"/>
    <mergeCell ref="P136:P137"/>
    <mergeCell ref="B136:B137"/>
    <mergeCell ref="C136:C137"/>
    <mergeCell ref="F136:F137"/>
    <mergeCell ref="H136:H137"/>
    <mergeCell ref="I136:I137"/>
    <mergeCell ref="J136:J137"/>
    <mergeCell ref="AC134:AC135"/>
    <mergeCell ref="AD134:AD135"/>
    <mergeCell ref="AE134:AE135"/>
    <mergeCell ref="AF134:AF135"/>
    <mergeCell ref="AG134:AG135"/>
    <mergeCell ref="AH134:AH135"/>
    <mergeCell ref="W134:W135"/>
    <mergeCell ref="X134:X135"/>
    <mergeCell ref="Y134:Y135"/>
    <mergeCell ref="Z134:Z135"/>
    <mergeCell ref="AA134:AA135"/>
    <mergeCell ref="AB134:AB135"/>
    <mergeCell ref="Q134:Q135"/>
    <mergeCell ref="R134:R135"/>
    <mergeCell ref="S134:S135"/>
    <mergeCell ref="T134:T135"/>
    <mergeCell ref="U134:U135"/>
    <mergeCell ref="V134:V135"/>
    <mergeCell ref="K134:K135"/>
    <mergeCell ref="L134:L135"/>
    <mergeCell ref="M134:M135"/>
    <mergeCell ref="N134:N135"/>
    <mergeCell ref="O134:O135"/>
    <mergeCell ref="P134:P135"/>
    <mergeCell ref="B134:B135"/>
    <mergeCell ref="C134:C135"/>
    <mergeCell ref="F134:F135"/>
    <mergeCell ref="H134:H135"/>
    <mergeCell ref="I134:I135"/>
    <mergeCell ref="J134:J135"/>
    <mergeCell ref="AC131:AC132"/>
    <mergeCell ref="AD131:AD132"/>
    <mergeCell ref="AE131:AE132"/>
    <mergeCell ref="AF131:AF132"/>
    <mergeCell ref="AG131:AG132"/>
    <mergeCell ref="AH131:AH132"/>
    <mergeCell ref="W131:W132"/>
    <mergeCell ref="X131:X132"/>
    <mergeCell ref="Y131:Y132"/>
    <mergeCell ref="Z131:Z132"/>
    <mergeCell ref="AA131:AA132"/>
    <mergeCell ref="AB131:AB132"/>
    <mergeCell ref="Q131:Q132"/>
    <mergeCell ref="R131:R132"/>
    <mergeCell ref="S131:S132"/>
    <mergeCell ref="T131:T132"/>
    <mergeCell ref="U131:U132"/>
    <mergeCell ref="V131:V132"/>
    <mergeCell ref="K131:K132"/>
    <mergeCell ref="L131:L132"/>
    <mergeCell ref="M131:M132"/>
    <mergeCell ref="N131:N132"/>
    <mergeCell ref="O131:O132"/>
    <mergeCell ref="P131:P132"/>
    <mergeCell ref="B131:B132"/>
    <mergeCell ref="C131:C132"/>
    <mergeCell ref="F131:F132"/>
    <mergeCell ref="H131:H132"/>
    <mergeCell ref="I131:I132"/>
    <mergeCell ref="J131:J132"/>
    <mergeCell ref="AC127:AC128"/>
    <mergeCell ref="AD127:AD128"/>
    <mergeCell ref="AE127:AE128"/>
    <mergeCell ref="AF127:AF128"/>
    <mergeCell ref="AG127:AG128"/>
    <mergeCell ref="AH127:AH128"/>
    <mergeCell ref="W127:W128"/>
    <mergeCell ref="X127:X128"/>
    <mergeCell ref="Y127:Y128"/>
    <mergeCell ref="Z127:Z128"/>
    <mergeCell ref="AA127:AA128"/>
    <mergeCell ref="AB127:AB128"/>
    <mergeCell ref="Q127:Q128"/>
    <mergeCell ref="R127:R128"/>
    <mergeCell ref="S127:S128"/>
    <mergeCell ref="T127:T128"/>
    <mergeCell ref="U127:U128"/>
    <mergeCell ref="V127:V128"/>
    <mergeCell ref="K127:K128"/>
    <mergeCell ref="L127:L128"/>
    <mergeCell ref="M127:M128"/>
    <mergeCell ref="N127:N128"/>
    <mergeCell ref="O127:O128"/>
    <mergeCell ref="P127:P128"/>
    <mergeCell ref="B127:B128"/>
    <mergeCell ref="C127:C128"/>
    <mergeCell ref="F127:F128"/>
    <mergeCell ref="H127:H128"/>
    <mergeCell ref="I127:I128"/>
    <mergeCell ref="J127:J128"/>
    <mergeCell ref="AC123:AC124"/>
    <mergeCell ref="AD123:AD124"/>
    <mergeCell ref="AE123:AE124"/>
    <mergeCell ref="AF123:AF124"/>
    <mergeCell ref="AG123:AG124"/>
    <mergeCell ref="AH123:AH124"/>
    <mergeCell ref="W123:W124"/>
    <mergeCell ref="X123:X124"/>
    <mergeCell ref="Y123:Y124"/>
    <mergeCell ref="Z123:Z124"/>
    <mergeCell ref="AA123:AA124"/>
    <mergeCell ref="AB123:AB124"/>
    <mergeCell ref="Q123:Q124"/>
    <mergeCell ref="R123:R124"/>
    <mergeCell ref="S123:S124"/>
    <mergeCell ref="T123:T124"/>
    <mergeCell ref="U123:U124"/>
    <mergeCell ref="V123:V124"/>
    <mergeCell ref="K123:K124"/>
    <mergeCell ref="L123:L124"/>
    <mergeCell ref="M123:M124"/>
    <mergeCell ref="N123:N124"/>
    <mergeCell ref="O123:O124"/>
    <mergeCell ref="P123:P124"/>
    <mergeCell ref="B123:B124"/>
    <mergeCell ref="C123:C124"/>
    <mergeCell ref="F123:F124"/>
    <mergeCell ref="H123:H124"/>
    <mergeCell ref="I123:I124"/>
    <mergeCell ref="J123:J124"/>
    <mergeCell ref="AC121:AC122"/>
    <mergeCell ref="AD121:AD122"/>
    <mergeCell ref="AE121:AE122"/>
    <mergeCell ref="AF121:AF122"/>
    <mergeCell ref="AG121:AG122"/>
    <mergeCell ref="AH121:AH122"/>
    <mergeCell ref="W121:W122"/>
    <mergeCell ref="X121:X122"/>
    <mergeCell ref="Y121:Y122"/>
    <mergeCell ref="Z121:Z122"/>
    <mergeCell ref="AA121:AA122"/>
    <mergeCell ref="AB121:AB122"/>
    <mergeCell ref="Q121:Q122"/>
    <mergeCell ref="R121:R122"/>
    <mergeCell ref="S121:S122"/>
    <mergeCell ref="T121:T122"/>
    <mergeCell ref="U121:U122"/>
    <mergeCell ref="V121:V122"/>
    <mergeCell ref="K121:K122"/>
    <mergeCell ref="L121:L122"/>
    <mergeCell ref="M121:M122"/>
    <mergeCell ref="N121:N122"/>
    <mergeCell ref="O121:O122"/>
    <mergeCell ref="P121:P122"/>
    <mergeCell ref="B121:B122"/>
    <mergeCell ref="C121:C122"/>
    <mergeCell ref="J109:J110"/>
    <mergeCell ref="F121:F122"/>
    <mergeCell ref="H121:H122"/>
    <mergeCell ref="I121:I122"/>
    <mergeCell ref="J121:J122"/>
    <mergeCell ref="AC112:AC113"/>
    <mergeCell ref="AD112:AD113"/>
    <mergeCell ref="AE112:AE113"/>
    <mergeCell ref="AF112:AF113"/>
    <mergeCell ref="AG112:AG113"/>
    <mergeCell ref="AH112:AH113"/>
    <mergeCell ref="W112:W113"/>
    <mergeCell ref="X112:X113"/>
    <mergeCell ref="Y112:Y113"/>
    <mergeCell ref="Z112:Z113"/>
    <mergeCell ref="AA112:AA113"/>
    <mergeCell ref="AB112:AB113"/>
    <mergeCell ref="Q112:Q113"/>
    <mergeCell ref="R112:R113"/>
    <mergeCell ref="S112:S113"/>
    <mergeCell ref="T112:T113"/>
    <mergeCell ref="U112:U113"/>
    <mergeCell ref="V112:V113"/>
    <mergeCell ref="K112:K113"/>
    <mergeCell ref="L112:L113"/>
    <mergeCell ref="M112:M113"/>
    <mergeCell ref="N112:N113"/>
    <mergeCell ref="O112:O113"/>
    <mergeCell ref="P112:P113"/>
    <mergeCell ref="T102:T107"/>
    <mergeCell ref="U102:U107"/>
    <mergeCell ref="V102:V107"/>
    <mergeCell ref="B112:B113"/>
    <mergeCell ref="C112:C113"/>
    <mergeCell ref="F112:F113"/>
    <mergeCell ref="H112:H113"/>
    <mergeCell ref="I112:I113"/>
    <mergeCell ref="J112:J113"/>
    <mergeCell ref="Y109:Y110"/>
    <mergeCell ref="Z109:Z110"/>
    <mergeCell ref="AA109:AA110"/>
    <mergeCell ref="AB109:AB110"/>
    <mergeCell ref="AC109:AC110"/>
    <mergeCell ref="AD109:AD110"/>
    <mergeCell ref="S109:S110"/>
    <mergeCell ref="T109:T110"/>
    <mergeCell ref="U109:U110"/>
    <mergeCell ref="V109:V110"/>
    <mergeCell ref="W109:W110"/>
    <mergeCell ref="X109:X110"/>
    <mergeCell ref="K109:K110"/>
    <mergeCell ref="L109:L110"/>
    <mergeCell ref="M109:M110"/>
    <mergeCell ref="N109:N110"/>
    <mergeCell ref="Q109:Q110"/>
    <mergeCell ref="R109:R110"/>
    <mergeCell ref="B109:B110"/>
    <mergeCell ref="C109:C110"/>
    <mergeCell ref="F109:F110"/>
    <mergeCell ref="H109:H110"/>
    <mergeCell ref="I109:I110"/>
    <mergeCell ref="K102:K107"/>
    <mergeCell ref="L102:L107"/>
    <mergeCell ref="M102:M107"/>
    <mergeCell ref="N102:N107"/>
    <mergeCell ref="O102:O107"/>
    <mergeCell ref="P102:P107"/>
    <mergeCell ref="AE109:AE110"/>
    <mergeCell ref="AF109:AF110"/>
    <mergeCell ref="AG109:AG110"/>
    <mergeCell ref="AH109:AH110"/>
    <mergeCell ref="B102:B107"/>
    <mergeCell ref="C102:C104"/>
    <mergeCell ref="F102:F107"/>
    <mergeCell ref="H102:H107"/>
    <mergeCell ref="I102:I107"/>
    <mergeCell ref="J102:J107"/>
    <mergeCell ref="C105:C107"/>
    <mergeCell ref="AC102:AC107"/>
    <mergeCell ref="AD102:AD107"/>
    <mergeCell ref="AE102:AE107"/>
    <mergeCell ref="AF102:AF107"/>
    <mergeCell ref="AG102:AG107"/>
    <mergeCell ref="AH102:AH107"/>
    <mergeCell ref="W102:W107"/>
    <mergeCell ref="X102:X107"/>
    <mergeCell ref="Y102:Y107"/>
    <mergeCell ref="Z102:Z107"/>
    <mergeCell ref="AA102:AA107"/>
    <mergeCell ref="AB102:AB107"/>
    <mergeCell ref="Q102:Q107"/>
    <mergeCell ref="R102:R107"/>
    <mergeCell ref="S102:S107"/>
    <mergeCell ref="AC97:AC101"/>
    <mergeCell ref="AD97:AD101"/>
    <mergeCell ref="AE97:AE101"/>
    <mergeCell ref="AF97:AF101"/>
    <mergeCell ref="AG97:AG101"/>
    <mergeCell ref="AH97:AH101"/>
    <mergeCell ref="W97:W101"/>
    <mergeCell ref="X97:X101"/>
    <mergeCell ref="Y97:Y101"/>
    <mergeCell ref="Z97:Z101"/>
    <mergeCell ref="AA97:AA101"/>
    <mergeCell ref="AB97:AB101"/>
    <mergeCell ref="Q97:Q101"/>
    <mergeCell ref="R97:R101"/>
    <mergeCell ref="S97:S101"/>
    <mergeCell ref="T97:T101"/>
    <mergeCell ref="U97:U101"/>
    <mergeCell ref="V97:V101"/>
    <mergeCell ref="K94:K95"/>
    <mergeCell ref="L94:L95"/>
    <mergeCell ref="M94:M95"/>
    <mergeCell ref="N94:N95"/>
    <mergeCell ref="O94:O95"/>
    <mergeCell ref="P94:P95"/>
    <mergeCell ref="K97:K101"/>
    <mergeCell ref="L97:L101"/>
    <mergeCell ref="M97:M101"/>
    <mergeCell ref="N97:N101"/>
    <mergeCell ref="O97:O101"/>
    <mergeCell ref="P97:P101"/>
    <mergeCell ref="B97:B101"/>
    <mergeCell ref="C97:C101"/>
    <mergeCell ref="F97:F101"/>
    <mergeCell ref="H97:H101"/>
    <mergeCell ref="I97:I101"/>
    <mergeCell ref="J97:J101"/>
    <mergeCell ref="B94:B95"/>
    <mergeCell ref="C94:C95"/>
    <mergeCell ref="F94:F95"/>
    <mergeCell ref="H94:H95"/>
    <mergeCell ref="I94:I95"/>
    <mergeCell ref="J94:J95"/>
    <mergeCell ref="AH90:AH91"/>
    <mergeCell ref="W90:W91"/>
    <mergeCell ref="X90:X91"/>
    <mergeCell ref="Y90:Y91"/>
    <mergeCell ref="Z90:Z91"/>
    <mergeCell ref="AA90:AA91"/>
    <mergeCell ref="AB90:AB91"/>
    <mergeCell ref="Q90:Q91"/>
    <mergeCell ref="R90:R91"/>
    <mergeCell ref="S90:S91"/>
    <mergeCell ref="T90:T91"/>
    <mergeCell ref="U90:U91"/>
    <mergeCell ref="V90:V91"/>
    <mergeCell ref="AH94:AH95"/>
    <mergeCell ref="W94:W95"/>
    <mergeCell ref="X94:X95"/>
    <mergeCell ref="Y94:Y95"/>
    <mergeCell ref="Z94:Z95"/>
    <mergeCell ref="AA94:AA95"/>
    <mergeCell ref="AB94:AB95"/>
    <mergeCell ref="Q94:Q95"/>
    <mergeCell ref="R94:R95"/>
    <mergeCell ref="S94:S95"/>
    <mergeCell ref="T94:T95"/>
    <mergeCell ref="U94:U95"/>
    <mergeCell ref="V94:V95"/>
    <mergeCell ref="AC94:AC95"/>
    <mergeCell ref="AD94:AD95"/>
    <mergeCell ref="AE94:AE95"/>
    <mergeCell ref="AF94:AF95"/>
    <mergeCell ref="AG94:AG95"/>
    <mergeCell ref="H90:H91"/>
    <mergeCell ref="I90:I91"/>
    <mergeCell ref="J90:J91"/>
    <mergeCell ref="AC78:AC79"/>
    <mergeCell ref="AD78:AD79"/>
    <mergeCell ref="AE78:AE79"/>
    <mergeCell ref="AF78:AF79"/>
    <mergeCell ref="AG78:AG79"/>
    <mergeCell ref="AC90:AC91"/>
    <mergeCell ref="AD90:AD91"/>
    <mergeCell ref="AE90:AE91"/>
    <mergeCell ref="AF90:AF91"/>
    <mergeCell ref="AG90:AG91"/>
    <mergeCell ref="B84:B85"/>
    <mergeCell ref="C84:C85"/>
    <mergeCell ref="F84:F85"/>
    <mergeCell ref="H84:H85"/>
    <mergeCell ref="J84:J85"/>
    <mergeCell ref="I84:I85"/>
    <mergeCell ref="N84:N85"/>
    <mergeCell ref="M84:M85"/>
    <mergeCell ref="L84:L85"/>
    <mergeCell ref="K84:K85"/>
    <mergeCell ref="I76:I77"/>
    <mergeCell ref="J76:J77"/>
    <mergeCell ref="K76:K77"/>
    <mergeCell ref="L76:L77"/>
    <mergeCell ref="B78:B79"/>
    <mergeCell ref="C78:C79"/>
    <mergeCell ref="D78:D79"/>
    <mergeCell ref="E78:E79"/>
    <mergeCell ref="F78:F79"/>
    <mergeCell ref="H78:H79"/>
    <mergeCell ref="I78:I79"/>
    <mergeCell ref="J78:J79"/>
    <mergeCell ref="AH78:AH79"/>
    <mergeCell ref="W78:W79"/>
    <mergeCell ref="X78:X79"/>
    <mergeCell ref="Y78:Y79"/>
    <mergeCell ref="Z78:Z79"/>
    <mergeCell ref="AA78:AA79"/>
    <mergeCell ref="AB78:AB79"/>
    <mergeCell ref="Q78:Q79"/>
    <mergeCell ref="R78:R79"/>
    <mergeCell ref="S78:S79"/>
    <mergeCell ref="T78:T79"/>
    <mergeCell ref="U78:U79"/>
    <mergeCell ref="V78:V79"/>
    <mergeCell ref="K78:K79"/>
    <mergeCell ref="L78:L79"/>
    <mergeCell ref="M78:M79"/>
    <mergeCell ref="N78:N79"/>
    <mergeCell ref="O78:O79"/>
    <mergeCell ref="P78:P79"/>
    <mergeCell ref="AG76:AG77"/>
    <mergeCell ref="AH76:AH77"/>
    <mergeCell ref="AA76:AA77"/>
    <mergeCell ref="AB76:AB77"/>
    <mergeCell ref="AC76:AC77"/>
    <mergeCell ref="AD76:AD77"/>
    <mergeCell ref="AE76:AE77"/>
    <mergeCell ref="AF76:AF77"/>
    <mergeCell ref="U76:U77"/>
    <mergeCell ref="V76:V77"/>
    <mergeCell ref="W76:W77"/>
    <mergeCell ref="X76:X77"/>
    <mergeCell ref="Y76:Y77"/>
    <mergeCell ref="Z76:Z77"/>
    <mergeCell ref="O76:O77"/>
    <mergeCell ref="P76:P77"/>
    <mergeCell ref="Q76:Q77"/>
    <mergeCell ref="R76:R77"/>
    <mergeCell ref="S76:S77"/>
    <mergeCell ref="T76:T77"/>
    <mergeCell ref="M76:M77"/>
    <mergeCell ref="N76:N77"/>
    <mergeCell ref="B76:B77"/>
    <mergeCell ref="C76:C77"/>
    <mergeCell ref="D76:D77"/>
    <mergeCell ref="E76:E77"/>
    <mergeCell ref="F76:F77"/>
    <mergeCell ref="H76:H77"/>
    <mergeCell ref="AC74:AC75"/>
    <mergeCell ref="AD74:AD75"/>
    <mergeCell ref="AE74:AE75"/>
    <mergeCell ref="AF74:AF75"/>
    <mergeCell ref="AG74:AG75"/>
    <mergeCell ref="AH74:AH75"/>
    <mergeCell ref="W74:W75"/>
    <mergeCell ref="X74:X75"/>
    <mergeCell ref="Y74:Y75"/>
    <mergeCell ref="Z74:Z75"/>
    <mergeCell ref="AA74:AA75"/>
    <mergeCell ref="AB74:AB75"/>
    <mergeCell ref="Q74:Q75"/>
    <mergeCell ref="R74:R75"/>
    <mergeCell ref="S74:S75"/>
    <mergeCell ref="T74:T75"/>
    <mergeCell ref="U74:U75"/>
    <mergeCell ref="V74:V75"/>
    <mergeCell ref="K74:K75"/>
    <mergeCell ref="L74:L75"/>
    <mergeCell ref="M74:M75"/>
    <mergeCell ref="N74:N75"/>
    <mergeCell ref="O74:O75"/>
    <mergeCell ref="P74:P75"/>
    <mergeCell ref="AG68:AG69"/>
    <mergeCell ref="AH68:AH69"/>
    <mergeCell ref="B74:B75"/>
    <mergeCell ref="C74:C75"/>
    <mergeCell ref="D74:D75"/>
    <mergeCell ref="E74:E75"/>
    <mergeCell ref="F74:F75"/>
    <mergeCell ref="H74:H75"/>
    <mergeCell ref="I74:I75"/>
    <mergeCell ref="J74:J75"/>
    <mergeCell ref="AA68:AA69"/>
    <mergeCell ref="AB68:AB69"/>
    <mergeCell ref="AC68:AC69"/>
    <mergeCell ref="AD68:AD69"/>
    <mergeCell ref="AE68:AE69"/>
    <mergeCell ref="AF68:AF69"/>
    <mergeCell ref="U68:U69"/>
    <mergeCell ref="V68:V69"/>
    <mergeCell ref="W68:W69"/>
    <mergeCell ref="X68:X69"/>
    <mergeCell ref="Y68:Y69"/>
    <mergeCell ref="Z68:Z69"/>
    <mergeCell ref="O68:O69"/>
    <mergeCell ref="P68:P69"/>
    <mergeCell ref="Q68:Q69"/>
    <mergeCell ref="R68:R69"/>
    <mergeCell ref="S68:S69"/>
    <mergeCell ref="T68:T69"/>
    <mergeCell ref="I68:I69"/>
    <mergeCell ref="J68:J69"/>
    <mergeCell ref="K68:K69"/>
    <mergeCell ref="L68:L69"/>
    <mergeCell ref="M68:M69"/>
    <mergeCell ref="N68:N69"/>
    <mergeCell ref="B68:B69"/>
    <mergeCell ref="C68:C69"/>
    <mergeCell ref="D68:D69"/>
    <mergeCell ref="E68:E69"/>
    <mergeCell ref="F68:F69"/>
    <mergeCell ref="H68:H69"/>
    <mergeCell ref="AC66:AC67"/>
    <mergeCell ref="AD66:AD67"/>
    <mergeCell ref="AE66:AE67"/>
    <mergeCell ref="AF66:AF67"/>
    <mergeCell ref="AG66:AG67"/>
    <mergeCell ref="AH66:AH67"/>
    <mergeCell ref="W66:W67"/>
    <mergeCell ref="X66:X67"/>
    <mergeCell ref="Y66:Y67"/>
    <mergeCell ref="Z66:Z67"/>
    <mergeCell ref="AA66:AA67"/>
    <mergeCell ref="AB66:AB67"/>
    <mergeCell ref="Q66:Q67"/>
    <mergeCell ref="R66:R67"/>
    <mergeCell ref="S66:S67"/>
    <mergeCell ref="T66:T67"/>
    <mergeCell ref="U66:U67"/>
    <mergeCell ref="V66:V67"/>
    <mergeCell ref="K66:K67"/>
    <mergeCell ref="L66:L67"/>
    <mergeCell ref="M66:M67"/>
    <mergeCell ref="N66:N67"/>
    <mergeCell ref="O66:O67"/>
    <mergeCell ref="P66:P67"/>
    <mergeCell ref="J63:J64"/>
    <mergeCell ref="K63:K64"/>
    <mergeCell ref="L63:L64"/>
    <mergeCell ref="M63:M64"/>
    <mergeCell ref="N63:N64"/>
    <mergeCell ref="O63:O64"/>
    <mergeCell ref="J58:J59"/>
    <mergeCell ref="K58:K59"/>
    <mergeCell ref="L58:L59"/>
    <mergeCell ref="M58:M59"/>
    <mergeCell ref="AF58:AF59"/>
    <mergeCell ref="AG58:AG59"/>
    <mergeCell ref="B66:B67"/>
    <mergeCell ref="C66:C67"/>
    <mergeCell ref="D66:D67"/>
    <mergeCell ref="F66:F67"/>
    <mergeCell ref="H66:H67"/>
    <mergeCell ref="I66:I67"/>
    <mergeCell ref="J66:J67"/>
    <mergeCell ref="AB63:AB64"/>
    <mergeCell ref="AC63:AC64"/>
    <mergeCell ref="AD63:AD64"/>
    <mergeCell ref="AE63:AE64"/>
    <mergeCell ref="AF63:AF64"/>
    <mergeCell ref="AG63:AG64"/>
    <mergeCell ref="V63:V64"/>
    <mergeCell ref="W63:W64"/>
    <mergeCell ref="X63:X64"/>
    <mergeCell ref="Y63:Y64"/>
    <mergeCell ref="Z63:Z64"/>
    <mergeCell ref="AA63:AA64"/>
    <mergeCell ref="P63:P64"/>
    <mergeCell ref="Q63:Q64"/>
    <mergeCell ref="R63:R64"/>
    <mergeCell ref="S63:S64"/>
    <mergeCell ref="T63:T64"/>
    <mergeCell ref="U63:U64"/>
    <mergeCell ref="AH58:AH59"/>
    <mergeCell ref="B63:B64"/>
    <mergeCell ref="C63:C64"/>
    <mergeCell ref="D63:D64"/>
    <mergeCell ref="E63:E64"/>
    <mergeCell ref="F63:F64"/>
    <mergeCell ref="H63:H64"/>
    <mergeCell ref="I63:I64"/>
    <mergeCell ref="Z58:Z59"/>
    <mergeCell ref="AA58:AA59"/>
    <mergeCell ref="AB58:AB59"/>
    <mergeCell ref="AC58:AC59"/>
    <mergeCell ref="AD58:AD59"/>
    <mergeCell ref="AE58:AE59"/>
    <mergeCell ref="T58:T59"/>
    <mergeCell ref="U58:U59"/>
    <mergeCell ref="V58:V59"/>
    <mergeCell ref="W58:W59"/>
    <mergeCell ref="X58:X59"/>
    <mergeCell ref="Y58:Y59"/>
    <mergeCell ref="N58:N59"/>
    <mergeCell ref="O58:O59"/>
    <mergeCell ref="P58:P59"/>
    <mergeCell ref="Q58:Q59"/>
    <mergeCell ref="R58:R59"/>
    <mergeCell ref="S58:S59"/>
    <mergeCell ref="AH63:AH64"/>
    <mergeCell ref="B58:B59"/>
    <mergeCell ref="C58:C59"/>
    <mergeCell ref="F58:F59"/>
    <mergeCell ref="H58:H59"/>
    <mergeCell ref="I58:I59"/>
    <mergeCell ref="AE55:AE56"/>
    <mergeCell ref="AF55:AF56"/>
    <mergeCell ref="AG55:AG56"/>
    <mergeCell ref="AH55:AH56"/>
    <mergeCell ref="X55:X56"/>
    <mergeCell ref="Y55:Y56"/>
    <mergeCell ref="Z55:Z56"/>
    <mergeCell ref="AA55:AA56"/>
    <mergeCell ref="AB55:AB56"/>
    <mergeCell ref="AC55:AC56"/>
    <mergeCell ref="R55:R56"/>
    <mergeCell ref="S55:S56"/>
    <mergeCell ref="T55:T56"/>
    <mergeCell ref="U55:U56"/>
    <mergeCell ref="V55:V56"/>
    <mergeCell ref="W55:W56"/>
    <mergeCell ref="L55:L56"/>
    <mergeCell ref="M55:M56"/>
    <mergeCell ref="N55:N56"/>
    <mergeCell ref="O55:O56"/>
    <mergeCell ref="P55:P56"/>
    <mergeCell ref="Q55:Q56"/>
    <mergeCell ref="AH53:AH54"/>
    <mergeCell ref="B55:B56"/>
    <mergeCell ref="C55:C56"/>
    <mergeCell ref="F55:F56"/>
    <mergeCell ref="H55:H56"/>
    <mergeCell ref="I55:I56"/>
    <mergeCell ref="J55:J56"/>
    <mergeCell ref="K55:K56"/>
    <mergeCell ref="Z53:Z54"/>
    <mergeCell ref="AA53:AA54"/>
    <mergeCell ref="AB53:AB54"/>
    <mergeCell ref="AC53:AC54"/>
    <mergeCell ref="AD53:AD54"/>
    <mergeCell ref="AE53:AE54"/>
    <mergeCell ref="T53:T54"/>
    <mergeCell ref="U53:U54"/>
    <mergeCell ref="V53:V54"/>
    <mergeCell ref="W53:W54"/>
    <mergeCell ref="X53:X54"/>
    <mergeCell ref="Y53:Y54"/>
    <mergeCell ref="N53:N54"/>
    <mergeCell ref="O53:O54"/>
    <mergeCell ref="P53:P54"/>
    <mergeCell ref="Q53:Q54"/>
    <mergeCell ref="R53:R54"/>
    <mergeCell ref="S53:S54"/>
    <mergeCell ref="B53:B54"/>
    <mergeCell ref="C53:C54"/>
    <mergeCell ref="F53:F54"/>
    <mergeCell ref="H53:H54"/>
    <mergeCell ref="I53:I54"/>
    <mergeCell ref="AD55:AD56"/>
    <mergeCell ref="J53:J54"/>
    <mergeCell ref="K53:K54"/>
    <mergeCell ref="L53:L54"/>
    <mergeCell ref="M53:M54"/>
    <mergeCell ref="AB49:AB50"/>
    <mergeCell ref="AC49:AC50"/>
    <mergeCell ref="AD49:AD50"/>
    <mergeCell ref="AE49:AE50"/>
    <mergeCell ref="AF49:AF50"/>
    <mergeCell ref="AG49:AG50"/>
    <mergeCell ref="V49:V50"/>
    <mergeCell ref="W49:W50"/>
    <mergeCell ref="X49:X50"/>
    <mergeCell ref="Y49:Y50"/>
    <mergeCell ref="Z49:Z50"/>
    <mergeCell ref="AA49:AA50"/>
    <mergeCell ref="P49:P50"/>
    <mergeCell ref="Q49:Q50"/>
    <mergeCell ref="R49:R50"/>
    <mergeCell ref="S49:S50"/>
    <mergeCell ref="T49:T50"/>
    <mergeCell ref="U49:U50"/>
    <mergeCell ref="J49:J50"/>
    <mergeCell ref="K49:K50"/>
    <mergeCell ref="L49:L50"/>
    <mergeCell ref="M49:M50"/>
    <mergeCell ref="AF53:AF54"/>
    <mergeCell ref="N49:N50"/>
    <mergeCell ref="O49:O50"/>
    <mergeCell ref="AG53:AG54"/>
    <mergeCell ref="AE46:AE47"/>
    <mergeCell ref="AF46:AF47"/>
    <mergeCell ref="AG46:AG47"/>
    <mergeCell ref="AH46:AH47"/>
    <mergeCell ref="B49:B50"/>
    <mergeCell ref="C49:C50"/>
    <mergeCell ref="F49:F50"/>
    <mergeCell ref="H49:H50"/>
    <mergeCell ref="I49:I50"/>
    <mergeCell ref="X46:X47"/>
    <mergeCell ref="Y46:Y47"/>
    <mergeCell ref="Z46:Z47"/>
    <mergeCell ref="AA46:AA47"/>
    <mergeCell ref="AB46:AB47"/>
    <mergeCell ref="AC46:AC47"/>
    <mergeCell ref="R46:R47"/>
    <mergeCell ref="S46:S47"/>
    <mergeCell ref="T46:T47"/>
    <mergeCell ref="U46:U47"/>
    <mergeCell ref="V46:V47"/>
    <mergeCell ref="W46:W47"/>
    <mergeCell ref="L46:L47"/>
    <mergeCell ref="M46:M47"/>
    <mergeCell ref="N46:N47"/>
    <mergeCell ref="O46:O47"/>
    <mergeCell ref="P46:P47"/>
    <mergeCell ref="Q46:Q47"/>
    <mergeCell ref="AH49:AH50"/>
    <mergeCell ref="AH43:AH44"/>
    <mergeCell ref="B46:B47"/>
    <mergeCell ref="C46:C47"/>
    <mergeCell ref="F46:F47"/>
    <mergeCell ref="H46:H47"/>
    <mergeCell ref="I46:I47"/>
    <mergeCell ref="J46:J47"/>
    <mergeCell ref="K46:K47"/>
    <mergeCell ref="Z43:Z44"/>
    <mergeCell ref="AA43:AA44"/>
    <mergeCell ref="AB43:AB44"/>
    <mergeCell ref="AC43:AC44"/>
    <mergeCell ref="AD43:AD44"/>
    <mergeCell ref="AE43:AE44"/>
    <mergeCell ref="T43:T44"/>
    <mergeCell ref="U43:U44"/>
    <mergeCell ref="V43:V44"/>
    <mergeCell ref="W43:W44"/>
    <mergeCell ref="X43:X44"/>
    <mergeCell ref="Y43:Y44"/>
    <mergeCell ref="N43:N44"/>
    <mergeCell ref="O43:O44"/>
    <mergeCell ref="P43:P44"/>
    <mergeCell ref="Q43:Q44"/>
    <mergeCell ref="R43:R44"/>
    <mergeCell ref="S43:S44"/>
    <mergeCell ref="B43:B44"/>
    <mergeCell ref="C43:C44"/>
    <mergeCell ref="F43:F44"/>
    <mergeCell ref="H43:H44"/>
    <mergeCell ref="I43:I44"/>
    <mergeCell ref="AD46:AD47"/>
    <mergeCell ref="J43:J44"/>
    <mergeCell ref="K43:K44"/>
    <mergeCell ref="L43:L44"/>
    <mergeCell ref="M43:M44"/>
    <mergeCell ref="AB39:AB40"/>
    <mergeCell ref="AC39:AC40"/>
    <mergeCell ref="AD39:AD40"/>
    <mergeCell ref="AE39:AE40"/>
    <mergeCell ref="AF39:AF40"/>
    <mergeCell ref="AG39:AG40"/>
    <mergeCell ref="V39:V40"/>
    <mergeCell ref="W39:W40"/>
    <mergeCell ref="X39:X40"/>
    <mergeCell ref="Y39:Y40"/>
    <mergeCell ref="Z39:Z40"/>
    <mergeCell ref="AA39:AA40"/>
    <mergeCell ref="P39:P40"/>
    <mergeCell ref="Q39:Q40"/>
    <mergeCell ref="R39:R40"/>
    <mergeCell ref="S39:S40"/>
    <mergeCell ref="T39:T40"/>
    <mergeCell ref="U39:U40"/>
    <mergeCell ref="J39:J40"/>
    <mergeCell ref="K39:K40"/>
    <mergeCell ref="L39:L40"/>
    <mergeCell ref="M39:M40"/>
    <mergeCell ref="AF43:AF44"/>
    <mergeCell ref="N39:N40"/>
    <mergeCell ref="O39:O40"/>
    <mergeCell ref="AG43:AG44"/>
    <mergeCell ref="AE37:AE38"/>
    <mergeCell ref="AF37:AF38"/>
    <mergeCell ref="AG37:AG38"/>
    <mergeCell ref="AH37:AH38"/>
    <mergeCell ref="B39:B40"/>
    <mergeCell ref="C39:C40"/>
    <mergeCell ref="F39:F40"/>
    <mergeCell ref="H39:H40"/>
    <mergeCell ref="I39:I40"/>
    <mergeCell ref="X37:X38"/>
    <mergeCell ref="Y37:Y38"/>
    <mergeCell ref="Z37:Z38"/>
    <mergeCell ref="AA37:AA38"/>
    <mergeCell ref="AB37:AB38"/>
    <mergeCell ref="AC37:AC38"/>
    <mergeCell ref="R37:R38"/>
    <mergeCell ref="S37:S38"/>
    <mergeCell ref="T37:T38"/>
    <mergeCell ref="U37:U38"/>
    <mergeCell ref="V37:V38"/>
    <mergeCell ref="W37:W38"/>
    <mergeCell ref="L37:L38"/>
    <mergeCell ref="M37:M38"/>
    <mergeCell ref="N37:N38"/>
    <mergeCell ref="O37:O38"/>
    <mergeCell ref="P37:P38"/>
    <mergeCell ref="Q37:Q38"/>
    <mergeCell ref="AH39:AH40"/>
    <mergeCell ref="AH35:AH36"/>
    <mergeCell ref="B37:B38"/>
    <mergeCell ref="C37:C38"/>
    <mergeCell ref="F37:F38"/>
    <mergeCell ref="H37:H38"/>
    <mergeCell ref="I37:I38"/>
    <mergeCell ref="J37:J38"/>
    <mergeCell ref="K37:K38"/>
    <mergeCell ref="Z35:Z36"/>
    <mergeCell ref="AA35:AA36"/>
    <mergeCell ref="AB35:AB36"/>
    <mergeCell ref="AC35:AC36"/>
    <mergeCell ref="AD35:AD36"/>
    <mergeCell ref="AE35:AE36"/>
    <mergeCell ref="T35:T36"/>
    <mergeCell ref="U35:U36"/>
    <mergeCell ref="V35:V36"/>
    <mergeCell ref="W35:W36"/>
    <mergeCell ref="X35:X36"/>
    <mergeCell ref="Y35:Y36"/>
    <mergeCell ref="N35:N36"/>
    <mergeCell ref="O35:O36"/>
    <mergeCell ref="P35:P36"/>
    <mergeCell ref="Q35:Q36"/>
    <mergeCell ref="R35:R36"/>
    <mergeCell ref="S35:S36"/>
    <mergeCell ref="B35:B36"/>
    <mergeCell ref="C35:C36"/>
    <mergeCell ref="F35:F36"/>
    <mergeCell ref="H35:H36"/>
    <mergeCell ref="I35:I36"/>
    <mergeCell ref="AD37:AD38"/>
    <mergeCell ref="J35:J36"/>
    <mergeCell ref="K35:K36"/>
    <mergeCell ref="L35:L36"/>
    <mergeCell ref="M35:M36"/>
    <mergeCell ref="AB33:AB34"/>
    <mergeCell ref="AC33:AC34"/>
    <mergeCell ref="AD33:AD34"/>
    <mergeCell ref="AE33:AE34"/>
    <mergeCell ref="AF33:AF34"/>
    <mergeCell ref="AG33:AG34"/>
    <mergeCell ref="V33:V34"/>
    <mergeCell ref="W33:W34"/>
    <mergeCell ref="X33:X34"/>
    <mergeCell ref="Y33:Y34"/>
    <mergeCell ref="Z33:Z34"/>
    <mergeCell ref="AA33:AA34"/>
    <mergeCell ref="P33:P34"/>
    <mergeCell ref="Q33:Q34"/>
    <mergeCell ref="R33:R34"/>
    <mergeCell ref="S33:S34"/>
    <mergeCell ref="T33:T34"/>
    <mergeCell ref="U33:U34"/>
    <mergeCell ref="J33:J34"/>
    <mergeCell ref="K33:K34"/>
    <mergeCell ref="L33:L34"/>
    <mergeCell ref="M33:M34"/>
    <mergeCell ref="AF35:AF36"/>
    <mergeCell ref="N33:N34"/>
    <mergeCell ref="O33:O34"/>
    <mergeCell ref="AG35:AG36"/>
    <mergeCell ref="B33:B34"/>
    <mergeCell ref="C33:C34"/>
    <mergeCell ref="F33:F34"/>
    <mergeCell ref="H33:H34"/>
    <mergeCell ref="I33:I34"/>
    <mergeCell ref="AH33:AH34"/>
    <mergeCell ref="AG27:AG28"/>
    <mergeCell ref="AH27:AH28"/>
    <mergeCell ref="Z27:Z28"/>
    <mergeCell ref="AA27:AA28"/>
    <mergeCell ref="AB27:AB28"/>
    <mergeCell ref="AC27:AC28"/>
    <mergeCell ref="AD27:AD28"/>
    <mergeCell ref="AE27:AE28"/>
    <mergeCell ref="T27:T28"/>
    <mergeCell ref="U27:U28"/>
    <mergeCell ref="V27:V28"/>
    <mergeCell ref="W27:W28"/>
    <mergeCell ref="X27:X28"/>
    <mergeCell ref="Y27:Y28"/>
    <mergeCell ref="N27:N28"/>
    <mergeCell ref="O27:O28"/>
    <mergeCell ref="P27:P28"/>
    <mergeCell ref="Q27:Q28"/>
    <mergeCell ref="R27:R28"/>
    <mergeCell ref="S27:S28"/>
    <mergeCell ref="B27:B28"/>
    <mergeCell ref="C27:C28"/>
    <mergeCell ref="F27:F28"/>
    <mergeCell ref="H27:H28"/>
    <mergeCell ref="I27:I28"/>
    <mergeCell ref="J27:J28"/>
    <mergeCell ref="K27:K28"/>
    <mergeCell ref="L27:L28"/>
    <mergeCell ref="M27:M28"/>
    <mergeCell ref="AB21:AB22"/>
    <mergeCell ref="AC21:AC22"/>
    <mergeCell ref="AD21:AD22"/>
    <mergeCell ref="AE21:AE22"/>
    <mergeCell ref="AF21:AF22"/>
    <mergeCell ref="AG21:AG22"/>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AF27:AF28"/>
    <mergeCell ref="N21:N22"/>
    <mergeCell ref="O21:O22"/>
    <mergeCell ref="AF19:AF20"/>
    <mergeCell ref="AG19:AG20"/>
    <mergeCell ref="AH19:AH20"/>
    <mergeCell ref="B21:B22"/>
    <mergeCell ref="C21:C22"/>
    <mergeCell ref="D21:D22"/>
    <mergeCell ref="E21:E22"/>
    <mergeCell ref="F21:F22"/>
    <mergeCell ref="H21:H22"/>
    <mergeCell ref="I21:I22"/>
    <mergeCell ref="Z19:Z20"/>
    <mergeCell ref="AA19:AA20"/>
    <mergeCell ref="AB19:AB20"/>
    <mergeCell ref="AC19:AC20"/>
    <mergeCell ref="AD19:AD20"/>
    <mergeCell ref="AE19:AE20"/>
    <mergeCell ref="T19:T20"/>
    <mergeCell ref="U19:U20"/>
    <mergeCell ref="V19:V20"/>
    <mergeCell ref="W19:W20"/>
    <mergeCell ref="X19:X20"/>
    <mergeCell ref="Y19:Y20"/>
    <mergeCell ref="N19:N20"/>
    <mergeCell ref="O19:O20"/>
    <mergeCell ref="P19:P20"/>
    <mergeCell ref="Q19:Q20"/>
    <mergeCell ref="R19:R20"/>
    <mergeCell ref="S19:S20"/>
    <mergeCell ref="AH21:AH22"/>
    <mergeCell ref="B19:B20"/>
    <mergeCell ref="C19:C20"/>
    <mergeCell ref="F19:F20"/>
    <mergeCell ref="H19:H20"/>
    <mergeCell ref="I19:I20"/>
    <mergeCell ref="J19:J20"/>
    <mergeCell ref="K19:K20"/>
    <mergeCell ref="L19:L20"/>
    <mergeCell ref="M19:M20"/>
    <mergeCell ref="AB17:AB18"/>
    <mergeCell ref="AC17:AC18"/>
    <mergeCell ref="AD17:AD18"/>
    <mergeCell ref="AE17:AE18"/>
    <mergeCell ref="AF17:AF18"/>
    <mergeCell ref="AG17:AG18"/>
    <mergeCell ref="V17:V18"/>
    <mergeCell ref="W17:W18"/>
    <mergeCell ref="X17:X18"/>
    <mergeCell ref="Y17:Y18"/>
    <mergeCell ref="Z17:Z18"/>
    <mergeCell ref="AA17:AA18"/>
    <mergeCell ref="P17:P18"/>
    <mergeCell ref="Q17:Q18"/>
    <mergeCell ref="R17:R18"/>
    <mergeCell ref="S17:S18"/>
    <mergeCell ref="T17:T18"/>
    <mergeCell ref="U17:U18"/>
    <mergeCell ref="J17:J18"/>
    <mergeCell ref="K17:K18"/>
    <mergeCell ref="L17:L18"/>
    <mergeCell ref="M17:M18"/>
    <mergeCell ref="N17:N18"/>
    <mergeCell ref="O17:O18"/>
    <mergeCell ref="AD13:AD14"/>
    <mergeCell ref="AE13:AE14"/>
    <mergeCell ref="AF13:AF14"/>
    <mergeCell ref="AG13:AG14"/>
    <mergeCell ref="AH13:AH14"/>
    <mergeCell ref="B17:B18"/>
    <mergeCell ref="C17:C18"/>
    <mergeCell ref="F17:F18"/>
    <mergeCell ref="H17:H18"/>
    <mergeCell ref="I17:I18"/>
    <mergeCell ref="X13:X14"/>
    <mergeCell ref="Y13:Y14"/>
    <mergeCell ref="Z13:Z14"/>
    <mergeCell ref="AA13:AA14"/>
    <mergeCell ref="AB13:AB14"/>
    <mergeCell ref="AC13:AC14"/>
    <mergeCell ref="R13:R14"/>
    <mergeCell ref="S13:S14"/>
    <mergeCell ref="T13:T14"/>
    <mergeCell ref="U13:U14"/>
    <mergeCell ref="V13:V14"/>
    <mergeCell ref="W13:W14"/>
    <mergeCell ref="L13:L14"/>
    <mergeCell ref="M13:M14"/>
    <mergeCell ref="N13:N14"/>
    <mergeCell ref="O13:O14"/>
    <mergeCell ref="P13:P14"/>
    <mergeCell ref="Q13:Q14"/>
    <mergeCell ref="AH17:AH18"/>
    <mergeCell ref="AG11:AG12"/>
    <mergeCell ref="AH11:AH12"/>
    <mergeCell ref="B13:B14"/>
    <mergeCell ref="C13:C14"/>
    <mergeCell ref="F13:F14"/>
    <mergeCell ref="H13:H14"/>
    <mergeCell ref="I13:I14"/>
    <mergeCell ref="J13:J14"/>
    <mergeCell ref="K13:K14"/>
    <mergeCell ref="Z11:Z12"/>
    <mergeCell ref="AA11:AA12"/>
    <mergeCell ref="AB11:AB12"/>
    <mergeCell ref="AC11:AC12"/>
    <mergeCell ref="AD11:AD12"/>
    <mergeCell ref="AE11:AE12"/>
    <mergeCell ref="T11:T12"/>
    <mergeCell ref="U11:U12"/>
    <mergeCell ref="V11:V12"/>
    <mergeCell ref="W11:W12"/>
    <mergeCell ref="X11:X12"/>
    <mergeCell ref="Y11:Y12"/>
    <mergeCell ref="N11:N12"/>
    <mergeCell ref="O11:O12"/>
    <mergeCell ref="P11:P12"/>
    <mergeCell ref="Q11:Q12"/>
    <mergeCell ref="R11:R12"/>
    <mergeCell ref="S11:S12"/>
    <mergeCell ref="B11:B12"/>
    <mergeCell ref="C11:C12"/>
    <mergeCell ref="F11:F12"/>
    <mergeCell ref="H11:H12"/>
    <mergeCell ref="I11:I12"/>
    <mergeCell ref="J11:J12"/>
    <mergeCell ref="K11:K12"/>
    <mergeCell ref="L11:L12"/>
    <mergeCell ref="M11:M12"/>
    <mergeCell ref="U7:V7"/>
    <mergeCell ref="W7:X7"/>
    <mergeCell ref="Y7:Z7"/>
    <mergeCell ref="AA7:AB7"/>
    <mergeCell ref="AC7:AD7"/>
    <mergeCell ref="AE7:AF7"/>
    <mergeCell ref="L7:L8"/>
    <mergeCell ref="M7:M8"/>
    <mergeCell ref="N7:N8"/>
    <mergeCell ref="O7:P7"/>
    <mergeCell ref="Q7:R7"/>
    <mergeCell ref="S7:T7"/>
    <mergeCell ref="AF11:AF12"/>
    <mergeCell ref="O6:R6"/>
    <mergeCell ref="S6:V6"/>
    <mergeCell ref="W6:Z6"/>
    <mergeCell ref="AA6:AD6"/>
    <mergeCell ref="AE6:AH6"/>
    <mergeCell ref="D7:D8"/>
    <mergeCell ref="E7:E8"/>
    <mergeCell ref="H7:H8"/>
    <mergeCell ref="I7:I8"/>
    <mergeCell ref="J7:K7"/>
    <mergeCell ref="B1:Z1"/>
    <mergeCell ref="B2:Z2"/>
    <mergeCell ref="B4:Z4"/>
    <mergeCell ref="B5:Z5"/>
    <mergeCell ref="B6:B8"/>
    <mergeCell ref="C6:C8"/>
    <mergeCell ref="D6:E6"/>
    <mergeCell ref="F6:F8"/>
    <mergeCell ref="G6:G8"/>
    <mergeCell ref="H6:N6"/>
    <mergeCell ref="AG7:AH7"/>
    <mergeCell ref="B194:AG224"/>
    <mergeCell ref="Q84:Q85"/>
    <mergeCell ref="P84:P85"/>
    <mergeCell ref="O84:O85"/>
    <mergeCell ref="E84:E85"/>
    <mergeCell ref="D84:D85"/>
    <mergeCell ref="AH84:AH85"/>
    <mergeCell ref="AG84:AG85"/>
    <mergeCell ref="AF84:AF85"/>
    <mergeCell ref="AE84:AE85"/>
    <mergeCell ref="AD84:AD85"/>
    <mergeCell ref="AC84:AC85"/>
    <mergeCell ref="AB84:AB85"/>
    <mergeCell ref="AA84:AA85"/>
    <mergeCell ref="Z84:Z85"/>
    <mergeCell ref="Y84:Y85"/>
    <mergeCell ref="X84:X85"/>
    <mergeCell ref="W84:W85"/>
    <mergeCell ref="V84:V85"/>
    <mergeCell ref="U84:U85"/>
    <mergeCell ref="T84:T85"/>
    <mergeCell ref="S84:S85"/>
    <mergeCell ref="R84:R85"/>
    <mergeCell ref="K90:K91"/>
    <mergeCell ref="L90:L91"/>
    <mergeCell ref="M90:M91"/>
    <mergeCell ref="N90:N91"/>
    <mergeCell ref="O90:O91"/>
    <mergeCell ref="P90:P91"/>
    <mergeCell ref="B90:B91"/>
    <mergeCell ref="C90:C91"/>
    <mergeCell ref="F90:F91"/>
  </mergeCells>
  <pageMargins left="0.31496062992125984" right="0.31496062992125984" top="0.15748031496062992" bottom="0.15748031496062992" header="0" footer="0"/>
  <pageSetup paperSize="9" scale="65" orientation="landscape" r:id="rId1"/>
  <rowBreaks count="3" manualBreakCount="3">
    <brk id="87" max="16383" man="1"/>
    <brk id="146" max="16383" man="1"/>
    <brk id="192"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Nazwane zakresy</vt:lpstr>
      </vt:variant>
      <vt:variant>
        <vt:i4>2</vt:i4>
      </vt:variant>
    </vt:vector>
  </HeadingPairs>
  <TitlesOfParts>
    <vt:vector size="3" baseType="lpstr">
      <vt:lpstr>PPiW M-5 DZ 2022-23</vt:lpstr>
      <vt:lpstr>'PPiW M-5 DZ 2022-23'!Obszar_wydruku</vt:lpstr>
      <vt:lpstr>'PPiW M-5 DZ 2022-23'!Tytuły_wydruku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A404</cp:lastModifiedBy>
  <cp:revision/>
  <dcterms:created xsi:type="dcterms:W3CDTF">1997-02-26T13:46:56Z</dcterms:created>
  <dcterms:modified xsi:type="dcterms:W3CDTF">2023-03-08T12:16:00Z</dcterms:modified>
  <cp:category/>
  <cp:contentStatus/>
</cp:coreProperties>
</file>